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 кв." sheetId="1" r:id="rId1"/>
  </sheets>
  <definedNames>
    <definedName name="budg_name">#REF!</definedName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'2 кв.'!$15:$15</definedName>
    <definedName name="_xlnm.Print_Area" localSheetId="0">'2 кв.'!$A$1:$E$365</definedName>
  </definedNames>
  <calcPr fullCalcOnLoad="1"/>
</workbook>
</file>

<file path=xl/sharedStrings.xml><?xml version="1.0" encoding="utf-8"?>
<sst xmlns="http://schemas.openxmlformats.org/spreadsheetml/2006/main" count="731" uniqueCount="504">
  <si>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</si>
  <si>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</si>
  <si>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</si>
  <si>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</si>
  <si>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</si>
  <si>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</si>
  <si>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000 0400 0000000 000 242</t>
  </si>
  <si>
    <t xml:space="preserve"> 000 0408 0000000 000 000</t>
  </si>
  <si>
    <t xml:space="preserve"> 000 0408 0000000 000 200</t>
  </si>
  <si>
    <t xml:space="preserve"> 000 0408 0000000 000 240</t>
  </si>
  <si>
    <t xml:space="preserve"> 000 0408 0000000 000 242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</si>
  <si>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</si>
  <si>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</si>
  <si>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</si>
  <si>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</si>
  <si>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</si>
  <si>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</si>
  <si>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</si>
  <si>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</si>
  <si>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</si>
  <si>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</si>
  <si>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</si>
  <si>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</si>
  <si>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</si>
  <si>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</si>
  <si>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</si>
  <si>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</si>
  <si>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000 0500 0000000 000 242</t>
  </si>
  <si>
    <t xml:space="preserve"> 000 0500 0000000 000 250</t>
  </si>
  <si>
    <t xml:space="preserve"> 000 0500 0000000 000 251</t>
  </si>
  <si>
    <t xml:space="preserve"> 000 0500 0000000 000 300</t>
  </si>
  <si>
    <t xml:space="preserve"> 000 0500 0000000 000 310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</si>
  <si>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</si>
  <si>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</si>
  <si>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</si>
  <si>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000 0501 0000000 000 225</t>
  </si>
  <si>
    <t xml:space="preserve"> 000 0501 0000000 000 226</t>
  </si>
  <si>
    <t xml:space="preserve"> 000 0501 0000000 000 250</t>
  </si>
  <si>
    <t xml:space="preserve"> 000 0501 0000000 000 251</t>
  </si>
  <si>
    <t xml:space="preserve"> 000 0501 0000000 000 300</t>
  </si>
  <si>
    <t xml:space="preserve"> 000 0501 0000000 000 310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</si>
  <si>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</si>
  <si>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</si>
  <si>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</si>
  <si>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000 0502 0000000 000 223</t>
  </si>
  <si>
    <t xml:space="preserve"> 000 0502 0000000 000 225</t>
  </si>
  <si>
    <t xml:space="preserve"> 000 0502 0000000 000 226</t>
  </si>
  <si>
    <t xml:space="preserve"> 000 0502 0000000 000 240</t>
  </si>
  <si>
    <t xml:space="preserve"> 000 0502 0000000 000 242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</si>
  <si>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</si>
  <si>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</si>
  <si>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</si>
  <si>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000 0503 0000000 000 223</t>
  </si>
  <si>
    <t xml:space="preserve"> 000 0503 0000000 000 225</t>
  </si>
  <si>
    <t xml:space="preserve"> 000 0503 0000000 000 226</t>
  </si>
  <si>
    <t xml:space="preserve"> 000 0600 0000000 000 000</t>
  </si>
  <si>
    <t xml:space="preserve"> 000 0600 0000000 000 200</t>
  </si>
  <si>
    <t xml:space="preserve"> 000 0600 0000000 000 220</t>
  </si>
  <si>
    <t xml:space="preserve"> 000 0600 0000000 000 225</t>
  </si>
  <si>
    <t xml:space="preserve"> 000 0605 0000000 000 000</t>
  </si>
  <si>
    <t xml:space="preserve"> 000 0605 0000000 000 200</t>
  </si>
  <si>
    <t xml:space="preserve"> 000 0605 0000000 000 220</t>
  </si>
  <si>
    <t xml:space="preserve"> 000 0605 0000000 000 225</t>
  </si>
  <si>
    <t xml:space="preserve"> 000 0700 0000000 000 000</t>
  </si>
  <si>
    <t xml:space="preserve"> 000 0700 0000000 000 200</t>
  </si>
  <si>
    <t xml:space="preserve"> 000 0700 0000000 000 220</t>
  </si>
  <si>
    <t xml:space="preserve"> 000 0700 0000000 000 222</t>
  </si>
  <si>
    <t xml:space="preserve"> 000 0700 0000000 000 226</t>
  </si>
  <si>
    <t xml:space="preserve"> 000 0700 0000000 000 300</t>
  </si>
  <si>
    <t xml:space="preserve"> 000 0700 0000000 000 310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</si>
  <si>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</si>
  <si>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</si>
  <si>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</si>
  <si>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000 0707 0000000 000 222</t>
  </si>
  <si>
    <t xml:space="preserve"> 000 0707 0000000 000 226</t>
  </si>
  <si>
    <t xml:space="preserve"> 000 0707 0000000 000 300</t>
  </si>
  <si>
    <t xml:space="preserve"> 000 0707 0000000 000 310</t>
  </si>
  <si>
    <t xml:space="preserve"> 000 0800 0000000 000 000</t>
  </si>
  <si>
    <t xml:space="preserve"> 000 0800 0000000 000 200</t>
  </si>
  <si>
    <t xml:space="preserve"> 000 0800 0000000 000 220</t>
  </si>
  <si>
    <t xml:space="preserve"> 000 0800 0000000 000 222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</si>
  <si>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</si>
  <si>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</si>
  <si>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</si>
  <si>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000 0800 0000000 000 300</t>
  </si>
  <si>
    <t xml:space="preserve"> 000 0800 0000000 000 340</t>
  </si>
  <si>
    <t xml:space="preserve"> 000 0801 0000000 000 000</t>
  </si>
  <si>
    <t xml:space="preserve"> 000 0801 0000000 000 200</t>
  </si>
  <si>
    <t xml:space="preserve"> 000 0801 0000000 000 240</t>
  </si>
  <si>
    <t xml:space="preserve"> 000 0801 0000000 000 241</t>
  </si>
  <si>
    <t xml:space="preserve"> 000 0804 0000000 000 000</t>
  </si>
  <si>
    <t xml:space="preserve"> 000 0804 0000000 000 200</t>
  </si>
  <si>
    <t xml:space="preserve"> 000 0804 0000000 000 220</t>
  </si>
  <si>
    <t xml:space="preserve"> 000 0804 0000000 000 222</t>
  </si>
  <si>
    <t xml:space="preserve"> 000 0804 0000000 000 226</t>
  </si>
  <si>
    <t xml:space="preserve"> 000 0804 0000000 000 300</t>
  </si>
  <si>
    <t xml:space="preserve"> 000 0804 0000000 000 340</t>
  </si>
  <si>
    <t xml:space="preserve"> 000 1000 0000000 000 000</t>
  </si>
  <si>
    <t xml:space="preserve"> 000 1000 0000000 000 200</t>
  </si>
  <si>
    <t xml:space="preserve"> 000 1000 0000000 000 260</t>
  </si>
  <si>
    <t xml:space="preserve"> 000 1000 0000000 000 262</t>
  </si>
  <si>
    <t xml:space="preserve"> 000 1000 0000000 000 263</t>
  </si>
  <si>
    <t xml:space="preserve"> 000 1001 0000000 000 000</t>
  </si>
  <si>
    <t xml:space="preserve"> 000 1001 0000000 000 200</t>
  </si>
  <si>
    <t xml:space="preserve"> 000 1001 0000000 000 260</t>
  </si>
  <si>
    <t xml:space="preserve"> 000 1001 0000000 000 263</t>
  </si>
  <si>
    <t xml:space="preserve"> 000 1003 0000000 000 000</t>
  </si>
  <si>
    <t xml:space="preserve"> 000 1003 0000000 000 200</t>
  </si>
  <si>
    <t xml:space="preserve"> 000 1003 0000000 000 260</t>
  </si>
  <si>
    <t xml:space="preserve"> 000 1003 0000000 000 262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</si>
  <si>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</si>
  <si>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</si>
  <si>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</si>
  <si>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</si>
  <si>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</si>
  <si>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</si>
  <si>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</si>
  <si>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</si>
  <si>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000 1100 0000000 000 300</t>
  </si>
  <si>
    <t xml:space="preserve"> 000 1100 0000000 000 340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</si>
  <si>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</si>
  <si>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</si>
  <si>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</si>
  <si>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000 1101 0000000 000 222</t>
  </si>
  <si>
    <t xml:space="preserve"> 000 1101 0000000 000 225</t>
  </si>
  <si>
    <t xml:space="preserve"> 000 1101 0000000 000 226</t>
  </si>
  <si>
    <t xml:space="preserve"> 000 1101 0000000 000 240</t>
  </si>
  <si>
    <t xml:space="preserve"> 000 1101 0000000 000 241</t>
  </si>
  <si>
    <t xml:space="preserve"> 000 1101 0000000 000 300</t>
  </si>
  <si>
    <t xml:space="preserve"> 000 1101 0000000 000 340</t>
  </si>
  <si>
    <t xml:space="preserve"> 000 1200 0000000 000 000</t>
  </si>
  <si>
    <t xml:space="preserve"> 000 1200 0000000 000 200</t>
  </si>
  <si>
    <t xml:space="preserve"> 000 1200 0000000 000 220</t>
  </si>
  <si>
    <t xml:space="preserve"> 000 1200 0000000 000 226</t>
  </si>
  <si>
    <t xml:space="preserve"> 000 1202 0000000 000 000</t>
  </si>
  <si>
    <t xml:space="preserve"> 000 1202 0000000 000 200</t>
  </si>
  <si>
    <t xml:space="preserve"> 000 1202 0000000 000 220</t>
  </si>
  <si>
    <t xml:space="preserve"> 000 1202 0000000 000 226</t>
  </si>
  <si>
    <t xml:space="preserve"> 000 1300 0000000 000 000</t>
  </si>
  <si>
    <t xml:space="preserve"> 000 1300 0000000 000 200</t>
  </si>
  <si>
    <t xml:space="preserve"> 000 1300 0000000 000 230</t>
  </si>
  <si>
    <t xml:space="preserve"> 000 1300 0000000 000 231</t>
  </si>
  <si>
    <t xml:space="preserve"> 000 1301 0000000 000 000</t>
  </si>
  <si>
    <t xml:space="preserve"> 000 1301 0000000 000 200</t>
  </si>
  <si>
    <t xml:space="preserve"> 000 1301 0000000 000 230</t>
  </si>
  <si>
    <t xml:space="preserve"> 000 1301 0000000 000 231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</si>
  <si>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</si>
  <si>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</si>
  <si>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</si>
  <si>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</si>
  <si>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</si>
  <si>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</si>
  <si>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</si>
  <si>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000 0102000000 0000 000</t>
  </si>
  <si>
    <t xml:space="preserve"> 000 0102000000 0000 700</t>
  </si>
  <si>
    <t xml:space="preserve"> 000 0102000010 0000 710</t>
  </si>
  <si>
    <t xml:space="preserve"> 000 0103000000 0000 000</t>
  </si>
  <si>
    <t xml:space="preserve"> 000 0103010000 0000 000</t>
  </si>
  <si>
    <t xml:space="preserve"> 000 0103010000 0000 700</t>
  </si>
  <si>
    <t xml:space="preserve"> 000 0103010010 0000 710</t>
  </si>
  <si>
    <t>из них:</t>
  </si>
  <si>
    <t xml:space="preserve">  Получение кредитов от кредитных организаций бюджетами поселений в валюте Российской Федерации</t>
  </si>
  <si>
    <t xml:space="preserve">x                      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</si>
  <si>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</si>
  <si>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</si>
  <si>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ШТРАФЫ, САНКЦИИ, ВОЗМЕЩЕНИЕ УЩЕРБА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</si>
  <si>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</si>
  <si>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</si>
  <si>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</si>
  <si>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</si>
  <si>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</si>
  <si>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</si>
  <si>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</si>
  <si>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Прочие субсидии</t>
  </si>
  <si>
    <t xml:space="preserve">  Прочие субсидии бюджетам поселений</t>
  </si>
  <si>
    <t xml:space="preserve">  Резервные фонды</t>
  </si>
  <si>
    <t xml:space="preserve">  Другие общегосударственные вопросы</t>
  </si>
  <si>
    <t xml:space="preserve">  Безвозмездные перечисления организациям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</si>
  <si>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</si>
  <si>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Транспорт</t>
  </si>
  <si>
    <t xml:space="preserve">  Другие вопросы в области национальной экономики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</si>
  <si>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</si>
  <si>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</si>
  <si>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</si>
  <si>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</t>
  </si>
  <si>
    <t xml:space="preserve">  Пенсии, пособия, выплачиваемые организациями сектора государственного управления</t>
  </si>
  <si>
    <t xml:space="preserve">  Пенсионное обеспечение</t>
  </si>
  <si>
    <t xml:space="preserve">  Социальное обеспечение населения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</si>
  <si>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</si>
  <si>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</si>
  <si>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</si>
  <si>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</si>
  <si>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</si>
  <si>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</si>
  <si>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</si>
  <si>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</si>
  <si>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</si>
  <si>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</si>
  <si>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</si>
  <si>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</si>
  <si>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</si>
  <si>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</si>
  <si>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</si>
  <si>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</si>
  <si>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</si>
  <si>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</si>
  <si>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</si>
  <si>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</si>
  <si>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</si>
  <si>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</si>
  <si>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Наименование показателя</t>
  </si>
  <si>
    <t>Исполнено</t>
  </si>
  <si>
    <t>Утвержденные 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</si>
  <si>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</si>
  <si>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</si>
  <si>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</si>
  <si>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</si>
  <si>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</si>
  <si>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</si>
  <si>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</si>
  <si>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</si>
  <si>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</si>
  <si>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</si>
  <si>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</si>
  <si>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</si>
  <si>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</si>
  <si>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Обслуживание государственного (муниципального) долга</t>
  </si>
  <si>
    <t xml:space="preserve">  Обслуживание внутреннего долга</t>
  </si>
  <si>
    <t xml:space="preserve">  Социальное обеспечение</t>
  </si>
  <si>
    <t xml:space="preserve">  Пособия по социальной помощи населению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</si>
  <si>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</si>
  <si>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</si>
  <si>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</si>
  <si>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</si>
  <si>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</si>
  <si>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</si>
  <si>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</si>
  <si>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</si>
  <si>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Код дохода по КД</t>
  </si>
  <si>
    <t xml:space="preserve">Отчет </t>
  </si>
  <si>
    <t>об исполнении бюджета муниципального образования город Суздаль</t>
  </si>
  <si>
    <t xml:space="preserve">по доходам, расходам и источникам финансирования дефицита бюджета </t>
  </si>
  <si>
    <t>в соответствии с бюджетной классификацией Российской Федерации</t>
  </si>
  <si>
    <t>(рублей)</t>
  </si>
  <si>
    <t>Код расхода по ФКР, ЭКР</t>
  </si>
  <si>
    <t>Код источника финансирования по КИВФ, КИВнФ</t>
  </si>
  <si>
    <t xml:space="preserve">  Безвозмездные перечисления бюджетам</t>
  </si>
  <si>
    <t xml:space="preserve">                                          муниципального образования город Суздаль</t>
  </si>
  <si>
    <t xml:space="preserve">                                          Приложение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</si>
  <si>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</si>
  <si>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</si>
  <si>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</si>
  <si>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</si>
  <si>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Дорожное хозяйство (дорожные фонды)</t>
  </si>
  <si>
    <t xml:space="preserve">  Безвозмездные перечисления государственным и муниципальным организациям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</si>
  <si>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</si>
  <si>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</si>
  <si>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</si>
  <si>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</si>
  <si>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</si>
  <si>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</si>
  <si>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Перечисления другим бюджетам бюджетной системы Российской Федерации</t>
  </si>
  <si>
    <t xml:space="preserve">  Единый сельскохозяйственный налог (за налоговые периоды, истекшие до 1 января 2011 года)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</si>
  <si>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</si>
  <si>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</si>
  <si>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</si>
  <si>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</si>
  <si>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 бюджетов поселений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</si>
  <si>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</si>
  <si>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</si>
  <si>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 Субсидии бюджетам бюджетной системы Российской Федерации (межбюджетные субсидии)</t>
  </si>
  <si>
    <t>-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</si>
  <si>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</si>
  <si>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</si>
  <si>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</si>
  <si>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</si>
  <si>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ЖИЛИЩНО-КОММУНАЛЬНОЕ ХОЗЯЙСТВО</t>
  </si>
  <si>
    <t xml:space="preserve">  Иные межбюджетные трансферты</t>
  </si>
  <si>
    <t xml:space="preserve">  ОБРАЗОВАНИЕ</t>
  </si>
  <si>
    <t xml:space="preserve">  Молодежная политика и оздоровление детей</t>
  </si>
  <si>
    <t xml:space="preserve">  КУЛЬТУРА,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</si>
  <si>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</si>
  <si>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</si>
  <si>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ФИЗИЧЕСКАЯ КУЛЬТУРА И СПОРТ</t>
  </si>
  <si>
    <t xml:space="preserve">  Физическая культура</t>
  </si>
  <si>
    <t xml:space="preserve">  СРЕДСТВА МАССОВОЙ ИНФОРМАЦИИ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</si>
  <si>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</si>
  <si>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</si>
  <si>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</si>
  <si>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>Результат исполнения бюджета (дефицит / профицит)</t>
  </si>
  <si>
    <t>Доходы бюджета - ИТОГО</t>
  </si>
  <si>
    <t xml:space="preserve">в том числе: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</si>
  <si>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</si>
  <si>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</si>
  <si>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</si>
  <si>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</si>
  <si>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</si>
  <si>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</si>
  <si>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</si>
  <si>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</si>
  <si>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поселений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</si>
  <si>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</si>
  <si>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</si>
  <si>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</si>
  <si>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</si>
  <si>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</si>
  <si>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</si>
  <si>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</si>
  <si>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</si>
  <si>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</si>
  <si>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</si>
  <si>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000 1050302001 0000 110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</si>
  <si>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</si>
  <si>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</si>
  <si>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</si>
  <si>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</si>
  <si>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000 1060601000 0000 110</t>
  </si>
  <si>
    <t xml:space="preserve"> 000 1060601310 0000 110</t>
  </si>
  <si>
    <t xml:space="preserve"> 000 1060602000 0000 110</t>
  </si>
  <si>
    <t xml:space="preserve"> 000 1060602310 0000 110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</si>
  <si>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</si>
  <si>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</si>
  <si>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</si>
  <si>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000 1090405310 0000 110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</si>
  <si>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</si>
  <si>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</si>
  <si>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</si>
  <si>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000 1110501310 0000 120</t>
  </si>
  <si>
    <t xml:space="preserve"> 000 1110502000 0000 120</t>
  </si>
  <si>
    <t xml:space="preserve"> 000 1110502510 0000 120</t>
  </si>
  <si>
    <t xml:space="preserve"> 000 1110503000 0000 120</t>
  </si>
  <si>
    <t xml:space="preserve"> 000 1110503510 0000 120</t>
  </si>
  <si>
    <t xml:space="preserve"> 000 1110700000 0000 120</t>
  </si>
  <si>
    <t xml:space="preserve"> 000 1110701000 0000 120</t>
  </si>
  <si>
    <t xml:space="preserve"> 000 1110701510 0000 120</t>
  </si>
  <si>
    <t xml:space="preserve"> 000 1130000000 0000 000</t>
  </si>
  <si>
    <t xml:space="preserve"> 000 1130200000 0000 130</t>
  </si>
  <si>
    <t xml:space="preserve"> 000 1130299000 0000 130</t>
  </si>
  <si>
    <t xml:space="preserve"> 000 1130299510 0000 130</t>
  </si>
  <si>
    <t xml:space="preserve"> 000 1140000000 0000 000</t>
  </si>
  <si>
    <t xml:space="preserve"> 000 1140100000 0000 410</t>
  </si>
  <si>
    <t xml:space="preserve"> 000 1140105010 0000 410</t>
  </si>
  <si>
    <t xml:space="preserve"> 000 1140200000 0000 000</t>
  </si>
  <si>
    <t xml:space="preserve"> 000 1140205010 0000 410</t>
  </si>
  <si>
    <t xml:space="preserve"> 000 1140205310 0000 410</t>
  </si>
  <si>
    <t xml:space="preserve"> 000 1140600000 0000 430</t>
  </si>
  <si>
    <t xml:space="preserve"> 000 1140601000 0000 430</t>
  </si>
  <si>
    <t xml:space="preserve"> 000 1140601310 0000 430</t>
  </si>
  <si>
    <t xml:space="preserve"> 000 1140602000 0000 430</t>
  </si>
  <si>
    <t xml:space="preserve"> 000 1140602510 0000 430</t>
  </si>
  <si>
    <t xml:space="preserve"> 000 1160000000 0000 000</t>
  </si>
  <si>
    <t xml:space="preserve"> 000 1163300000 0000 140</t>
  </si>
  <si>
    <t xml:space="preserve"> 000 1163305010 0000 140</t>
  </si>
  <si>
    <t xml:space="preserve"> 000 1165100002 0000 140</t>
  </si>
  <si>
    <t xml:space="preserve"> 000 1165104002 0000 140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</si>
  <si>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</si>
  <si>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</si>
  <si>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</si>
  <si>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</si>
  <si>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000 2020100110 0000 151</t>
  </si>
  <si>
    <t xml:space="preserve"> 000 2020200000 0000 151</t>
  </si>
  <si>
    <t xml:space="preserve"> 000 2020299900 0000 151</t>
  </si>
  <si>
    <t xml:space="preserve"> 000 2020299910 0000 151</t>
  </si>
  <si>
    <t xml:space="preserve"> 000 2020400000 0000 151</t>
  </si>
  <si>
    <t xml:space="preserve"> 000 2020499900 0000 151</t>
  </si>
  <si>
    <t xml:space="preserve"> 000 2020499910 0000 151</t>
  </si>
  <si>
    <t>Расходы бюджета - ИТОГО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</si>
  <si>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</si>
  <si>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</si>
  <si>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000 0100 0000000 000 000</t>
  </si>
  <si>
    <t xml:space="preserve"> 000 0100 0000000 000 200</t>
  </si>
  <si>
    <t xml:space="preserve"> 000 0100 0000000 000 210</t>
  </si>
  <si>
    <t xml:space="preserve"> 000 0100 0000000 000 211</t>
  </si>
  <si>
    <t xml:space="preserve"> 000 0100 0000000 000 212</t>
  </si>
  <si>
    <t xml:space="preserve"> 000 0100 0000000 000 213</t>
  </si>
  <si>
    <t xml:space="preserve"> 000 0100 0000000 000 220</t>
  </si>
  <si>
    <t xml:space="preserve"> 000 0100 0000000 000 221</t>
  </si>
  <si>
    <t xml:space="preserve"> 000 0100 0000000 000 222</t>
  </si>
  <si>
    <t xml:space="preserve"> 000 0100 0000000 000 223</t>
  </si>
  <si>
    <t xml:space="preserve"> 000 0100 0000000 000 225</t>
  </si>
  <si>
    <t xml:space="preserve"> 000 0100 0000000 000 226</t>
  </si>
  <si>
    <t xml:space="preserve"> 000 0100 0000000 000 290</t>
  </si>
  <si>
    <t xml:space="preserve"> 000 0100 0000000 000 300</t>
  </si>
  <si>
    <t xml:space="preserve"> 000 0100 0000000 000 310</t>
  </si>
  <si>
    <t xml:space="preserve"> 000 0100 0000000 000 340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</si>
  <si>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</si>
  <si>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</si>
  <si>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</si>
  <si>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</si>
  <si>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</si>
  <si>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</si>
  <si>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</si>
  <si>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</si>
  <si>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</si>
  <si>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000 0103 0000000 000 213</t>
  </si>
  <si>
    <t xml:space="preserve"> 000 0103 0000000 000 220</t>
  </si>
  <si>
    <t xml:space="preserve"> 000 0103 0000000 000 225</t>
  </si>
  <si>
    <t xml:space="preserve"> 000 0103 0000000 000 300</t>
  </si>
  <si>
    <t xml:space="preserve"> 000 0103 0000000 000 340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</si>
  <si>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</si>
  <si>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</si>
  <si>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</si>
  <si>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</si>
  <si>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</si>
  <si>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</si>
  <si>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</si>
  <si>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000 0104 0000000 000 222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</si>
  <si>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</si>
  <si>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</si>
  <si>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</si>
  <si>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</si>
  <si>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</si>
  <si>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</si>
  <si>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</si>
  <si>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</si>
  <si>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</si>
  <si>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</si>
  <si>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</si>
  <si>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</si>
  <si>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</si>
  <si>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</si>
  <si>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000 0111 0000000 000 000</t>
  </si>
  <si>
    <t xml:space="preserve"> 000 0111 0000000 000 200</t>
  </si>
  <si>
    <t xml:space="preserve"> 000 0111 0000000 000 290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</si>
  <si>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</si>
  <si>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</si>
  <si>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</si>
  <si>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</si>
  <si>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</si>
  <si>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</si>
  <si>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</si>
  <si>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</si>
  <si>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000 0113 0000000 000 223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</si>
  <si>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</si>
  <si>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</si>
  <si>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</si>
  <si>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</si>
  <si>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000 0113 0000000 000 340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</si>
  <si>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</si>
  <si>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</si>
  <si>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</si>
  <si>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</si>
  <si>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</si>
  <si>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</si>
  <si>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000 0300 0000000 000 225</t>
  </si>
  <si>
    <t xml:space="preserve"> 000 0300 0000000 000 300</t>
  </si>
  <si>
    <t xml:space="preserve"> 000 0300 0000000 000 310</t>
  </si>
  <si>
    <t xml:space="preserve"> 000 0300 0000000 000 340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</si>
  <si>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</si>
  <si>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</si>
  <si>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</si>
  <si>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</si>
  <si>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</si>
  <si>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</si>
  <si>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000 0309 0000000 000 225</t>
  </si>
  <si>
    <t xml:space="preserve"> 000 0309 0000000 000 300</t>
  </si>
  <si>
    <t xml:space="preserve"> 000 0309 0000000 000 310</t>
  </si>
  <si>
    <t xml:space="preserve"> 000 0309 0000000 000 340</t>
  </si>
  <si>
    <t>Изменение остатков средств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</si>
  <si>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</si>
  <si>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</si>
  <si>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</si>
  <si>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</si>
  <si>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</si>
  <si>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</si>
  <si>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</si>
  <si>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</si>
  <si>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</si>
  <si>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</si>
  <si>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</si>
  <si>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</si>
  <si>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</si>
  <si>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</si>
  <si>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</si>
  <si>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</si>
  <si>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за 9 месяцев 2013 года</t>
  </si>
  <si>
    <t xml:space="preserve"> 000 0300 0000000 000 226</t>
  </si>
  <si>
    <t xml:space="preserve"> 000 0104 0000000 000 290</t>
  </si>
  <si>
    <t xml:space="preserve"> 000 0309 0000000 000 226</t>
  </si>
  <si>
    <t xml:space="preserve"> 000 0400 0000000 000 300</t>
  </si>
  <si>
    <t xml:space="preserve"> 000 0400 0000000 000 310</t>
  </si>
  <si>
    <t xml:space="preserve"> 000 0409 0000000 000 300</t>
  </si>
  <si>
    <t xml:space="preserve"> 000 0409 0000000 000 310</t>
  </si>
  <si>
    <t>000 1100 0000000 000 310</t>
  </si>
  <si>
    <t xml:space="preserve">          Увеличение стоимости основных средств</t>
  </si>
  <si>
    <t>000 1101 0000000 000 310</t>
  </si>
  <si>
    <t>Прочие поступления от денежных взыскканий (штрафов) и иных сумм в возмещение ущерба</t>
  </si>
  <si>
    <t>000 1169000000 0000 140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</si>
  <si>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</si>
  <si>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000 1169005010 0000 140</t>
  </si>
  <si>
    <t>ПРОЧИЕ НЕНАЛОГОВЫЕ ДОХОДЫ</t>
  </si>
  <si>
    <t>000 1170000000 0000 000</t>
  </si>
  <si>
    <t>Невыясненные поступления</t>
  </si>
  <si>
    <t>Невыясненные поступления, зачисляемые в бюджеты поселений</t>
  </si>
  <si>
    <t>000 1170100000 0000 180</t>
  </si>
  <si>
    <t>000 1170105010 0000 180</t>
  </si>
  <si>
    <t xml:space="preserve">  Обеспечение проведения выборов и референдумов</t>
  </si>
  <si>
    <t>000 0107 0000000 000 000</t>
  </si>
  <si>
    <t>000 0107 0000000 000 200</t>
  </si>
  <si>
    <t>000 0107 0000000 000 290</t>
  </si>
  <si>
    <t>Неисполненные назначения</t>
  </si>
  <si>
    <t>000 0105000000 0000 000</t>
  </si>
  <si>
    <t xml:space="preserve">                                          к постановлению администрации</t>
  </si>
  <si>
    <t xml:space="preserve">                                          от 20.11.2013  № 97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</si>
</sst>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%"/>
    <numFmt numFmtId="173" formatCode="#,##0.00_ ;\-#,##0.00\ 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vertical="top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172" fontId="0" fillId="0" borderId="0" xfId="0" applyNumberFormat="1" applyFill="1" applyAlignment="1">
      <alignment/>
    </xf>
    <xf numFmtId="49" fontId="11" fillId="0" borderId="4" xfId="0" applyNumberFormat="1" applyFont="1" applyFill="1" applyBorder="1" applyAlignment="1">
      <alignment horizontal="center" vertical="top" shrinkToFit="1"/>
    </xf>
    <xf numFmtId="4" fontId="11" fillId="0" borderId="4" xfId="0" applyNumberFormat="1" applyFont="1" applyFill="1" applyBorder="1" applyAlignment="1">
      <alignment horizontal="right" vertical="top" shrinkToFit="1"/>
    </xf>
    <xf numFmtId="172" fontId="11" fillId="0" borderId="4" xfId="19" applyNumberFormat="1" applyFont="1" applyBorder="1" applyAlignment="1">
      <alignment horizontal="right" vertical="top"/>
    </xf>
    <xf numFmtId="49" fontId="12" fillId="0" borderId="4" xfId="0" applyNumberFormat="1" applyFont="1" applyFill="1" applyBorder="1" applyAlignment="1">
      <alignment horizontal="center" vertical="top" shrinkToFit="1"/>
    </xf>
    <xf numFmtId="4" fontId="12" fillId="0" borderId="4" xfId="0" applyNumberFormat="1" applyFont="1" applyFill="1" applyBorder="1" applyAlignment="1">
      <alignment horizontal="right" vertical="top" shrinkToFit="1"/>
    </xf>
    <xf numFmtId="172" fontId="12" fillId="0" borderId="4" xfId="19" applyNumberFormat="1" applyFont="1" applyBorder="1" applyAlignment="1">
      <alignment horizontal="right" vertical="top"/>
    </xf>
    <xf numFmtId="4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6" fillId="0" borderId="5" xfId="0" applyNumberFormat="1" applyFont="1" applyBorder="1" applyAlignment="1">
      <alignment horizontal="right" shrinkToFit="1"/>
    </xf>
    <xf numFmtId="49" fontId="5" fillId="0" borderId="4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shrinkToFit="1"/>
    </xf>
    <xf numFmtId="49" fontId="16" fillId="0" borderId="7" xfId="0" applyNumberFormat="1" applyFont="1" applyFill="1" applyBorder="1" applyAlignment="1">
      <alignment horizontal="center"/>
    </xf>
    <xf numFmtId="4" fontId="17" fillId="0" borderId="5" xfId="0" applyNumberFormat="1" applyFont="1" applyBorder="1" applyAlignment="1">
      <alignment horizontal="right" shrinkToFit="1"/>
    </xf>
    <xf numFmtId="0" fontId="1" fillId="0" borderId="0" xfId="0" applyFont="1" applyFill="1" applyAlignment="1">
      <alignment/>
    </xf>
    <xf numFmtId="49" fontId="12" fillId="0" borderId="1" xfId="0" applyNumberFormat="1" applyFont="1" applyFill="1" applyBorder="1" applyAlignment="1">
      <alignment horizontal="center" shrinkToFit="1"/>
    </xf>
    <xf numFmtId="4" fontId="17" fillId="0" borderId="1" xfId="0" applyNumberFormat="1" applyFont="1" applyFill="1" applyBorder="1" applyAlignment="1">
      <alignment horizontal="right" shrinkToFit="1"/>
    </xf>
    <xf numFmtId="49" fontId="6" fillId="0" borderId="6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shrinkToFit="1"/>
    </xf>
    <xf numFmtId="172" fontId="1" fillId="0" borderId="0" xfId="0" applyNumberFormat="1" applyFont="1" applyFill="1" applyAlignment="1">
      <alignment/>
    </xf>
    <xf numFmtId="4" fontId="17" fillId="0" borderId="8" xfId="0" applyNumberFormat="1" applyFont="1" applyFill="1" applyBorder="1" applyAlignment="1">
      <alignment horizontal="right" shrinkToFit="1"/>
    </xf>
    <xf numFmtId="4" fontId="6" fillId="0" borderId="8" xfId="0" applyNumberFormat="1" applyFont="1" applyFill="1" applyBorder="1" applyAlignment="1">
      <alignment horizontal="right" shrinkToFit="1"/>
    </xf>
    <xf numFmtId="0" fontId="16" fillId="0" borderId="9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73" fontId="17" fillId="0" borderId="1" xfId="0" applyNumberFormat="1" applyFont="1" applyBorder="1" applyAlignment="1">
      <alignment horizontal="right" vertical="center" shrinkToFit="1"/>
    </xf>
    <xf numFmtId="173" fontId="17" fillId="0" borderId="5" xfId="0" applyNumberFormat="1" applyFont="1" applyBorder="1" applyAlignment="1">
      <alignment horizontal="right" vertical="center" shrinkToFit="1"/>
    </xf>
    <xf numFmtId="4" fontId="6" fillId="0" borderId="10" xfId="0" applyNumberFormat="1" applyFont="1" applyBorder="1" applyAlignment="1">
      <alignment horizontal="right" shrinkToFit="1"/>
    </xf>
    <xf numFmtId="0" fontId="16" fillId="0" borderId="9" xfId="0" applyFont="1" applyFill="1" applyBorder="1" applyAlignment="1">
      <alignment horizontal="left" wrapText="1" indent="2"/>
    </xf>
    <xf numFmtId="49" fontId="16" fillId="0" borderId="11" xfId="0" applyNumberFormat="1" applyFont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shrinkToFit="1"/>
    </xf>
    <xf numFmtId="4" fontId="17" fillId="0" borderId="12" xfId="0" applyNumberFormat="1" applyFont="1" applyBorder="1" applyAlignment="1">
      <alignment horizontal="right" shrinkToFit="1"/>
    </xf>
    <xf numFmtId="49" fontId="5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shrinkToFit="1"/>
    </xf>
    <xf numFmtId="49" fontId="11" fillId="0" borderId="14" xfId="0" applyNumberFormat="1" applyFont="1" applyFill="1" applyBorder="1" applyAlignment="1">
      <alignment horizontal="center" shrinkToFit="1"/>
    </xf>
    <xf numFmtId="49" fontId="12" fillId="0" borderId="14" xfId="0" applyNumberFormat="1" applyFont="1" applyFill="1" applyBorder="1" applyAlignment="1">
      <alignment horizontal="center" shrinkToFit="1"/>
    </xf>
    <xf numFmtId="49" fontId="11" fillId="0" borderId="15" xfId="0" applyNumberFormat="1" applyFont="1" applyFill="1" applyBorder="1" applyAlignment="1">
      <alignment horizontal="center" shrinkToFit="1"/>
    </xf>
    <xf numFmtId="4" fontId="6" fillId="0" borderId="3" xfId="0" applyNumberFormat="1" applyFont="1" applyFill="1" applyBorder="1" applyAlignment="1">
      <alignment horizontal="right" shrinkToFit="1"/>
    </xf>
    <xf numFmtId="49" fontId="16" fillId="0" borderId="15" xfId="0" applyNumberFormat="1" applyFont="1" applyBorder="1" applyAlignment="1">
      <alignment horizontal="center" wrapText="1"/>
    </xf>
    <xf numFmtId="4" fontId="17" fillId="0" borderId="3" xfId="0" applyNumberFormat="1" applyFont="1" applyFill="1" applyBorder="1" applyAlignment="1">
      <alignment horizontal="right" shrinkToFit="1"/>
    </xf>
    <xf numFmtId="49" fontId="16" fillId="0" borderId="16" xfId="0" applyNumberFormat="1" applyFont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shrinkToFit="1"/>
    </xf>
    <xf numFmtId="4" fontId="6" fillId="0" borderId="4" xfId="0" applyNumberFormat="1" applyFont="1" applyFill="1" applyBorder="1" applyAlignment="1">
      <alignment horizontal="right" shrinkToFit="1"/>
    </xf>
    <xf numFmtId="49" fontId="5" fillId="0" borderId="13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17" fillId="0" borderId="9" xfId="0" applyFont="1" applyFill="1" applyBorder="1" applyAlignment="1">
      <alignment horizontal="left" wrapText="1" indent="1"/>
    </xf>
    <xf numFmtId="0" fontId="11" fillId="0" borderId="9" xfId="0" applyFont="1" applyFill="1" applyBorder="1" applyAlignment="1">
      <alignment horizontal="left" wrapText="1" indent="2"/>
    </xf>
    <xf numFmtId="49" fontId="16" fillId="0" borderId="11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shrinkToFit="1"/>
    </xf>
    <xf numFmtId="173" fontId="6" fillId="0" borderId="5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horizontal="center" vertical="center"/>
    </xf>
    <xf numFmtId="173" fontId="6" fillId="0" borderId="1" xfId="0" applyNumberFormat="1" applyFont="1" applyBorder="1" applyAlignment="1">
      <alignment horizontal="right" vertical="center" shrinkToFit="1"/>
    </xf>
    <xf numFmtId="49" fontId="6" fillId="0" borderId="15" xfId="0" applyNumberFormat="1" applyFont="1" applyBorder="1" applyAlignment="1">
      <alignment horizontal="center" vertical="center"/>
    </xf>
    <xf numFmtId="173" fontId="6" fillId="0" borderId="3" xfId="0" applyNumberFormat="1" applyFont="1" applyBorder="1" applyAlignment="1">
      <alignment horizontal="right" vertical="center" shrinkToFit="1"/>
    </xf>
    <xf numFmtId="173" fontId="6" fillId="0" borderId="16" xfId="0" applyNumberFormat="1" applyFont="1" applyBorder="1" applyAlignment="1">
      <alignment horizontal="right" vertical="center" shrinkToFit="1"/>
    </xf>
    <xf numFmtId="4" fontId="6" fillId="0" borderId="16" xfId="0" applyNumberFormat="1" applyFont="1" applyBorder="1" applyAlignment="1">
      <alignment horizontal="right" shrinkToFit="1"/>
    </xf>
    <xf numFmtId="4" fontId="17" fillId="0" borderId="7" xfId="0" applyNumberFormat="1" applyFont="1" applyFill="1" applyBorder="1" applyAlignment="1">
      <alignment horizontal="right" shrinkToFit="1"/>
    </xf>
    <xf numFmtId="173" fontId="17" fillId="0" borderId="12" xfId="0" applyNumberFormat="1" applyFont="1" applyBorder="1" applyAlignment="1">
      <alignment horizontal="right" vertical="center" shrinkToFit="1"/>
    </xf>
    <xf numFmtId="49" fontId="6" fillId="0" borderId="1" xfId="0" applyNumberFormat="1" applyFont="1" applyFill="1" applyBorder="1" applyAlignment="1">
      <alignment horizontal="center"/>
    </xf>
    <xf numFmtId="4" fontId="17" fillId="0" borderId="5" xfId="0" applyNumberFormat="1" applyFont="1" applyFill="1" applyBorder="1" applyAlignment="1">
      <alignment horizontal="right" shrinkToFit="1"/>
    </xf>
    <xf numFmtId="49" fontId="12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12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wrapText="1" indent="2"/>
    </xf>
    <xf numFmtId="0" fontId="5" fillId="0" borderId="5" xfId="0" applyFont="1" applyFill="1" applyBorder="1" applyAlignment="1">
      <alignment horizontal="left" wrapText="1" indent="2"/>
    </xf>
    <xf numFmtId="0" fontId="5" fillId="0" borderId="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 indent="1"/>
    </xf>
    <xf numFmtId="0" fontId="5" fillId="0" borderId="9" xfId="0" applyFont="1" applyFill="1" applyBorder="1" applyAlignment="1">
      <alignment horizontal="left" wrapText="1" indent="2"/>
    </xf>
    <xf numFmtId="0" fontId="5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wrapText="1"/>
    </xf>
    <xf numFmtId="0" fontId="16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17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U494"/>
  <sheetViews>
    <sheetView showGridLines="0" showZeros="0" tabSelected="1" view="pageBreakPreview" zoomScaleNormal="85" zoomScaleSheetLayoutView="100" workbookViewId="0" topLeftCell="A61">
      <selection activeCell="D11" sqref="D11"/>
    </sheetView>
  </sheetViews>
  <sheetFormatPr defaultColWidth="9.00390625" defaultRowHeight="12.75"/>
  <cols>
    <col min="1" max="1" width="54.25390625" style="2" customWidth="1"/>
    <col min="2" max="2" width="20.875" style="2" customWidth="1"/>
    <col min="3" max="3" width="13.25390625" style="3" customWidth="1"/>
    <col min="4" max="4" width="13.375" style="3" customWidth="1"/>
    <col min="5" max="5" width="12.375" style="3" customWidth="1"/>
    <col min="6" max="6" width="13.25390625" style="1" customWidth="1"/>
    <col min="7" max="7" width="12.375" style="1" customWidth="1"/>
    <col min="8" max="16384" width="9.125" style="1" customWidth="1"/>
  </cols>
  <sheetData>
    <row r="1" spans="1:5" ht="12.75">
      <c r="A1" s="6"/>
      <c r="B1" s="105" t="s">
        <v>248</v>
      </c>
      <c r="C1" s="106"/>
      <c r="D1" s="106"/>
      <c r="E1" s="106"/>
    </row>
    <row r="2" spans="1:5" ht="11.25" customHeight="1">
      <c r="A2" s="6"/>
      <c r="B2" s="105" t="s">
        <v>502</v>
      </c>
      <c r="C2" s="106"/>
      <c r="D2" s="106"/>
      <c r="E2" s="106"/>
    </row>
    <row r="3" spans="1:5" ht="10.5" customHeight="1">
      <c r="A3" s="6"/>
      <c r="B3" s="105" t="s">
        <v>247</v>
      </c>
      <c r="C3" s="106"/>
      <c r="D3" s="106"/>
      <c r="E3" s="106"/>
    </row>
    <row r="4" spans="1:5" ht="14.25" customHeight="1">
      <c r="A4" s="6"/>
      <c r="B4" s="107" t="s">
        <v>503</v>
      </c>
      <c r="C4" s="106"/>
      <c r="D4" s="106"/>
      <c r="E4" s="106"/>
    </row>
    <row r="5" spans="1:5" ht="10.5" customHeight="1">
      <c r="A5" s="6"/>
      <c r="B5" s="6"/>
      <c r="C5" s="6"/>
      <c r="D5" s="7"/>
      <c r="E5" s="8"/>
    </row>
    <row r="6" spans="1:5" ht="13.5" customHeight="1">
      <c r="A6" s="103" t="s">
        <v>239</v>
      </c>
      <c r="B6" s="103"/>
      <c r="C6" s="103"/>
      <c r="D6" s="104"/>
      <c r="E6" s="104"/>
    </row>
    <row r="7" spans="1:5" ht="13.5" customHeight="1">
      <c r="A7" s="110" t="s">
        <v>240</v>
      </c>
      <c r="B7" s="111"/>
      <c r="C7" s="111"/>
      <c r="D7" s="112"/>
      <c r="E7" s="112"/>
    </row>
    <row r="8" spans="1:5" ht="13.5" customHeight="1">
      <c r="A8" s="110" t="s">
        <v>241</v>
      </c>
      <c r="B8" s="104"/>
      <c r="C8" s="104"/>
      <c r="D8" s="112"/>
      <c r="E8" s="112"/>
    </row>
    <row r="9" spans="1:5" ht="15.75" customHeight="1">
      <c r="A9" s="110" t="s">
        <v>242</v>
      </c>
      <c r="B9" s="104"/>
      <c r="C9" s="104"/>
      <c r="D9" s="112"/>
      <c r="E9" s="112"/>
    </row>
    <row r="10" spans="1:5" ht="13.5" customHeight="1">
      <c r="A10" s="110" t="s">
        <v>475</v>
      </c>
      <c r="B10" s="111"/>
      <c r="C10" s="111"/>
      <c r="D10" s="112"/>
      <c r="E10" s="112"/>
    </row>
    <row r="11" spans="1:5" ht="9" customHeight="1">
      <c r="A11" s="10"/>
      <c r="B11" s="10"/>
      <c r="C11" s="11"/>
      <c r="D11" s="9"/>
      <c r="E11" s="9"/>
    </row>
    <row r="12" spans="1:6" ht="12.75">
      <c r="A12" s="10"/>
      <c r="B12" s="10"/>
      <c r="C12" s="11"/>
      <c r="D12" s="11"/>
      <c r="E12" s="12" t="s">
        <v>243</v>
      </c>
      <c r="F12" s="98"/>
    </row>
    <row r="13" spans="1:6" s="4" customFormat="1" ht="19.5" customHeight="1">
      <c r="A13" s="113" t="s">
        <v>210</v>
      </c>
      <c r="B13" s="114" t="s">
        <v>238</v>
      </c>
      <c r="C13" s="108" t="s">
        <v>212</v>
      </c>
      <c r="D13" s="114" t="s">
        <v>211</v>
      </c>
      <c r="E13" s="108" t="s">
        <v>500</v>
      </c>
      <c r="F13" s="99"/>
    </row>
    <row r="14" spans="1:6" s="4" customFormat="1" ht="12.75">
      <c r="A14" s="113"/>
      <c r="B14" s="115"/>
      <c r="C14" s="109"/>
      <c r="D14" s="115"/>
      <c r="E14" s="116"/>
      <c r="F14" s="99"/>
    </row>
    <row r="15" spans="1:6" ht="10.5" customHeight="1" thickBot="1">
      <c r="A15" s="15">
        <v>1</v>
      </c>
      <c r="B15" s="16">
        <v>2</v>
      </c>
      <c r="C15" s="17">
        <v>3</v>
      </c>
      <c r="D15" s="17">
        <v>4</v>
      </c>
      <c r="E15" s="17">
        <v>5</v>
      </c>
      <c r="F15" s="98"/>
    </row>
    <row r="16" spans="1:6" s="37" customFormat="1" ht="15" customHeight="1">
      <c r="A16" s="85" t="s">
        <v>290</v>
      </c>
      <c r="B16" s="35" t="s">
        <v>301</v>
      </c>
      <c r="C16" s="39">
        <v>137616522.99</v>
      </c>
      <c r="D16" s="39">
        <v>99492367.26</v>
      </c>
      <c r="E16" s="36">
        <v>38124155.73</v>
      </c>
      <c r="F16" s="101"/>
    </row>
    <row r="17" spans="1:6" s="5" customFormat="1" ht="12.75">
      <c r="A17" s="86" t="s">
        <v>291</v>
      </c>
      <c r="B17" s="32"/>
      <c r="C17" s="40"/>
      <c r="D17" s="40"/>
      <c r="E17" s="31"/>
      <c r="F17" s="102"/>
    </row>
    <row r="18" spans="1:6" s="37" customFormat="1" ht="12.75">
      <c r="A18" s="87" t="s">
        <v>188</v>
      </c>
      <c r="B18" s="38" t="s">
        <v>302</v>
      </c>
      <c r="C18" s="39">
        <v>100263110</v>
      </c>
      <c r="D18" s="39">
        <v>81074122.86</v>
      </c>
      <c r="E18" s="36">
        <f aca="true" t="shared" si="0" ref="E18:E86">C18-D18</f>
        <v>19188987.14</v>
      </c>
      <c r="F18" s="101"/>
    </row>
    <row r="19" spans="1:6" s="37" customFormat="1" ht="12.75">
      <c r="A19" s="87" t="s">
        <v>189</v>
      </c>
      <c r="B19" s="38" t="s">
        <v>303</v>
      </c>
      <c r="C19" s="39">
        <v>14600000</v>
      </c>
      <c r="D19" s="39">
        <v>10144176.04</v>
      </c>
      <c r="E19" s="36">
        <f t="shared" si="0"/>
        <v>4455823.960000001</v>
      </c>
      <c r="F19" s="100"/>
    </row>
    <row r="20" spans="1:6" s="5" customFormat="1" ht="13.5" customHeight="1">
      <c r="A20" s="88" t="s">
        <v>190</v>
      </c>
      <c r="B20" s="34" t="s">
        <v>304</v>
      </c>
      <c r="C20" s="41">
        <v>14600000</v>
      </c>
      <c r="D20" s="41">
        <v>10144176.04</v>
      </c>
      <c r="E20" s="31">
        <f t="shared" si="0"/>
        <v>4455823.960000001</v>
      </c>
      <c r="F20" s="100"/>
    </row>
    <row r="21" spans="1:6" s="5" customFormat="1" ht="44.25" customHeight="1">
      <c r="A21" s="88" t="s">
        <v>292</v>
      </c>
      <c r="B21" s="34" t="s">
        <v>305</v>
      </c>
      <c r="C21" s="41">
        <v>14501000</v>
      </c>
      <c r="D21" s="41">
        <v>10053539.65</v>
      </c>
      <c r="E21" s="31">
        <f t="shared" si="0"/>
        <v>4447460.35</v>
      </c>
      <c r="F21" s="100"/>
    </row>
    <row r="22" spans="1:6" s="5" customFormat="1" ht="67.5" customHeight="1">
      <c r="A22" s="88" t="s">
        <v>255</v>
      </c>
      <c r="B22" s="34" t="s">
        <v>306</v>
      </c>
      <c r="C22" s="41">
        <v>59000</v>
      </c>
      <c r="D22" s="41">
        <v>54511.17</v>
      </c>
      <c r="E22" s="31">
        <f t="shared" si="0"/>
        <v>4488.830000000002</v>
      </c>
      <c r="F22" s="100"/>
    </row>
    <row r="23" spans="1:6" s="5" customFormat="1" ht="33.75">
      <c r="A23" s="88" t="s">
        <v>256</v>
      </c>
      <c r="B23" s="34" t="s">
        <v>307</v>
      </c>
      <c r="C23" s="41">
        <v>40000</v>
      </c>
      <c r="D23" s="41">
        <v>36125.22</v>
      </c>
      <c r="E23" s="31">
        <f t="shared" si="0"/>
        <v>3874.779999999999</v>
      </c>
      <c r="F23" s="100"/>
    </row>
    <row r="24" spans="1:6" s="37" customFormat="1" ht="12.75">
      <c r="A24" s="87" t="s">
        <v>191</v>
      </c>
      <c r="B24" s="38" t="s">
        <v>308</v>
      </c>
      <c r="C24" s="39">
        <v>10</v>
      </c>
      <c r="D24" s="39">
        <v>16.06</v>
      </c>
      <c r="E24" s="36">
        <f t="shared" si="0"/>
        <v>-6.059999999999999</v>
      </c>
      <c r="F24" s="100"/>
    </row>
    <row r="25" spans="1:6" s="5" customFormat="1" ht="12.75">
      <c r="A25" s="88" t="s">
        <v>192</v>
      </c>
      <c r="B25" s="34" t="s">
        <v>309</v>
      </c>
      <c r="C25" s="41">
        <v>10</v>
      </c>
      <c r="D25" s="41">
        <v>16.06</v>
      </c>
      <c r="E25" s="31">
        <f t="shared" si="0"/>
        <v>-6.059999999999999</v>
      </c>
      <c r="F25" s="100"/>
    </row>
    <row r="26" spans="1:6" s="5" customFormat="1" ht="14.25" customHeight="1">
      <c r="A26" s="88" t="s">
        <v>192</v>
      </c>
      <c r="B26" s="34" t="s">
        <v>310</v>
      </c>
      <c r="C26" s="41">
        <v>10</v>
      </c>
      <c r="D26" s="41">
        <v>0</v>
      </c>
      <c r="E26" s="31">
        <f t="shared" si="0"/>
        <v>10</v>
      </c>
      <c r="F26" s="100"/>
    </row>
    <row r="27" spans="1:6" s="5" customFormat="1" ht="22.5">
      <c r="A27" s="88" t="s">
        <v>262</v>
      </c>
      <c r="B27" s="34" t="s">
        <v>311</v>
      </c>
      <c r="C27" s="41">
        <v>0</v>
      </c>
      <c r="D27" s="41">
        <v>16.06</v>
      </c>
      <c r="E27" s="31">
        <f t="shared" si="0"/>
        <v>-16.06</v>
      </c>
      <c r="F27" s="100"/>
    </row>
    <row r="28" spans="1:6" s="37" customFormat="1" ht="15.75" customHeight="1">
      <c r="A28" s="87" t="s">
        <v>193</v>
      </c>
      <c r="B28" s="38" t="s">
        <v>312</v>
      </c>
      <c r="C28" s="39">
        <v>24150000</v>
      </c>
      <c r="D28" s="39">
        <v>20111206.95</v>
      </c>
      <c r="E28" s="36">
        <f t="shared" si="0"/>
        <v>4038793.0500000007</v>
      </c>
      <c r="F28" s="100"/>
    </row>
    <row r="29" spans="1:6" s="5" customFormat="1" ht="13.5" customHeight="1">
      <c r="A29" s="88" t="s">
        <v>194</v>
      </c>
      <c r="B29" s="34" t="s">
        <v>313</v>
      </c>
      <c r="C29" s="41">
        <v>1850000</v>
      </c>
      <c r="D29" s="41">
        <v>805966.84</v>
      </c>
      <c r="E29" s="31">
        <f t="shared" si="0"/>
        <v>1044033.16</v>
      </c>
      <c r="F29" s="100"/>
    </row>
    <row r="30" spans="1:6" s="5" customFormat="1" ht="30.75" customHeight="1">
      <c r="A30" s="88" t="s">
        <v>195</v>
      </c>
      <c r="B30" s="34" t="s">
        <v>314</v>
      </c>
      <c r="C30" s="41">
        <v>1850000</v>
      </c>
      <c r="D30" s="41">
        <v>805966.84</v>
      </c>
      <c r="E30" s="31">
        <f t="shared" si="0"/>
        <v>1044033.16</v>
      </c>
      <c r="F30" s="100"/>
    </row>
    <row r="31" spans="1:6" s="5" customFormat="1" ht="12.75">
      <c r="A31" s="88" t="s">
        <v>196</v>
      </c>
      <c r="B31" s="34" t="s">
        <v>315</v>
      </c>
      <c r="C31" s="41">
        <v>22300000</v>
      </c>
      <c r="D31" s="41">
        <v>19305240.11</v>
      </c>
      <c r="E31" s="31">
        <f t="shared" si="0"/>
        <v>2994759.8900000006</v>
      </c>
      <c r="F31" s="100"/>
    </row>
    <row r="32" spans="1:6" s="5" customFormat="1" ht="36" customHeight="1">
      <c r="A32" s="88" t="s">
        <v>197</v>
      </c>
      <c r="B32" s="34" t="s">
        <v>316</v>
      </c>
      <c r="C32" s="41">
        <v>2800000</v>
      </c>
      <c r="D32" s="41">
        <v>1244855.31</v>
      </c>
      <c r="E32" s="31">
        <f t="shared" si="0"/>
        <v>1555144.69</v>
      </c>
      <c r="F32" s="100"/>
    </row>
    <row r="33" spans="1:6" s="5" customFormat="1" ht="42.75" customHeight="1">
      <c r="A33" s="88" t="s">
        <v>198</v>
      </c>
      <c r="B33" s="34" t="s">
        <v>317</v>
      </c>
      <c r="C33" s="41">
        <v>2800000</v>
      </c>
      <c r="D33" s="41">
        <v>1244855.31</v>
      </c>
      <c r="E33" s="31">
        <f t="shared" si="0"/>
        <v>1555144.69</v>
      </c>
      <c r="F33" s="100"/>
    </row>
    <row r="34" spans="1:6" s="5" customFormat="1" ht="24" customHeight="1">
      <c r="A34" s="88" t="s">
        <v>199</v>
      </c>
      <c r="B34" s="34" t="s">
        <v>318</v>
      </c>
      <c r="C34" s="41">
        <v>19500000</v>
      </c>
      <c r="D34" s="41">
        <v>18060384.8</v>
      </c>
      <c r="E34" s="31">
        <f t="shared" si="0"/>
        <v>1439615.1999999993</v>
      </c>
      <c r="F34" s="100"/>
    </row>
    <row r="35" spans="1:6" s="5" customFormat="1" ht="47.25" customHeight="1">
      <c r="A35" s="88" t="s">
        <v>200</v>
      </c>
      <c r="B35" s="34" t="s">
        <v>319</v>
      </c>
      <c r="C35" s="41">
        <v>19500000</v>
      </c>
      <c r="D35" s="41">
        <v>18060384.8</v>
      </c>
      <c r="E35" s="31">
        <f t="shared" si="0"/>
        <v>1439615.1999999993</v>
      </c>
      <c r="F35" s="100"/>
    </row>
    <row r="36" spans="1:6" s="37" customFormat="1" ht="26.25" customHeight="1">
      <c r="A36" s="87" t="s">
        <v>293</v>
      </c>
      <c r="B36" s="38" t="s">
        <v>320</v>
      </c>
      <c r="C36" s="39" t="s">
        <v>271</v>
      </c>
      <c r="D36" s="39">
        <v>-189.58</v>
      </c>
      <c r="E36" s="36" t="s">
        <v>271</v>
      </c>
      <c r="F36" s="100"/>
    </row>
    <row r="37" spans="1:6" s="5" customFormat="1" ht="14.25" customHeight="1">
      <c r="A37" s="88" t="s">
        <v>294</v>
      </c>
      <c r="B37" s="34" t="s">
        <v>321</v>
      </c>
      <c r="C37" s="41" t="s">
        <v>271</v>
      </c>
      <c r="D37" s="41">
        <v>-189.58</v>
      </c>
      <c r="E37" s="31" t="s">
        <v>271</v>
      </c>
      <c r="F37" s="100"/>
    </row>
    <row r="38" spans="1:6" s="5" customFormat="1" ht="21" customHeight="1">
      <c r="A38" s="88" t="s">
        <v>295</v>
      </c>
      <c r="B38" s="34" t="s">
        <v>322</v>
      </c>
      <c r="C38" s="41" t="s">
        <v>271</v>
      </c>
      <c r="D38" s="41">
        <v>-189.58</v>
      </c>
      <c r="E38" s="31" t="s">
        <v>271</v>
      </c>
      <c r="F38" s="100"/>
    </row>
    <row r="39" spans="1:6" s="5" customFormat="1" ht="22.5">
      <c r="A39" s="88" t="s">
        <v>296</v>
      </c>
      <c r="B39" s="34" t="s">
        <v>323</v>
      </c>
      <c r="C39" s="41" t="s">
        <v>271</v>
      </c>
      <c r="D39" s="41">
        <v>-189.58</v>
      </c>
      <c r="E39" s="31" t="s">
        <v>271</v>
      </c>
      <c r="F39" s="100"/>
    </row>
    <row r="40" spans="1:6" s="37" customFormat="1" ht="32.25">
      <c r="A40" s="87" t="s">
        <v>201</v>
      </c>
      <c r="B40" s="38" t="s">
        <v>324</v>
      </c>
      <c r="C40" s="39">
        <v>15243000</v>
      </c>
      <c r="D40" s="39">
        <v>11877956.63</v>
      </c>
      <c r="E40" s="36">
        <f t="shared" si="0"/>
        <v>3365043.369999999</v>
      </c>
      <c r="F40" s="100"/>
    </row>
    <row r="41" spans="1:6" s="5" customFormat="1" ht="58.5" customHeight="1">
      <c r="A41" s="88" t="s">
        <v>263</v>
      </c>
      <c r="B41" s="34" t="s">
        <v>325</v>
      </c>
      <c r="C41" s="41">
        <v>15210000</v>
      </c>
      <c r="D41" s="41">
        <v>11844560.63</v>
      </c>
      <c r="E41" s="31">
        <f t="shared" si="0"/>
        <v>3365439.369999999</v>
      </c>
      <c r="F41" s="100"/>
    </row>
    <row r="42" spans="1:6" s="5" customFormat="1" ht="45">
      <c r="A42" s="88" t="s">
        <v>202</v>
      </c>
      <c r="B42" s="34" t="s">
        <v>326</v>
      </c>
      <c r="C42" s="41">
        <v>2210000</v>
      </c>
      <c r="D42" s="41">
        <v>1972898.2</v>
      </c>
      <c r="E42" s="31">
        <f t="shared" si="0"/>
        <v>237101.80000000005</v>
      </c>
      <c r="F42" s="100"/>
    </row>
    <row r="43" spans="1:6" s="5" customFormat="1" ht="48" customHeight="1">
      <c r="A43" s="88" t="s">
        <v>203</v>
      </c>
      <c r="B43" s="34" t="s">
        <v>327</v>
      </c>
      <c r="C43" s="41">
        <v>2210000</v>
      </c>
      <c r="D43" s="41">
        <v>1972898.2</v>
      </c>
      <c r="E43" s="31">
        <f t="shared" si="0"/>
        <v>237101.80000000005</v>
      </c>
      <c r="F43" s="100"/>
    </row>
    <row r="44" spans="1:6" s="5" customFormat="1" ht="57.75" customHeight="1">
      <c r="A44" s="88" t="s">
        <v>257</v>
      </c>
      <c r="B44" s="34" t="s">
        <v>328</v>
      </c>
      <c r="C44" s="41">
        <v>2500000</v>
      </c>
      <c r="D44" s="41">
        <v>1735445.24</v>
      </c>
      <c r="E44" s="31">
        <f t="shared" si="0"/>
        <v>764554.76</v>
      </c>
      <c r="F44" s="100"/>
    </row>
    <row r="45" spans="1:6" s="5" customFormat="1" ht="50.25" customHeight="1">
      <c r="A45" s="88" t="s">
        <v>258</v>
      </c>
      <c r="B45" s="34" t="s">
        <v>329</v>
      </c>
      <c r="C45" s="41">
        <v>2500000</v>
      </c>
      <c r="D45" s="41">
        <v>1735445.24</v>
      </c>
      <c r="E45" s="31">
        <f t="shared" si="0"/>
        <v>764554.76</v>
      </c>
      <c r="F45" s="100"/>
    </row>
    <row r="46" spans="1:6" s="5" customFormat="1" ht="59.25" customHeight="1">
      <c r="A46" s="88" t="s">
        <v>259</v>
      </c>
      <c r="B46" s="34" t="s">
        <v>330</v>
      </c>
      <c r="C46" s="41">
        <v>10500000</v>
      </c>
      <c r="D46" s="41">
        <v>8136217.19</v>
      </c>
      <c r="E46" s="31">
        <f t="shared" si="0"/>
        <v>2363782.8099999996</v>
      </c>
      <c r="F46" s="100"/>
    </row>
    <row r="47" spans="1:6" s="5" customFormat="1" ht="48" customHeight="1">
      <c r="A47" s="88" t="s">
        <v>260</v>
      </c>
      <c r="B47" s="34" t="s">
        <v>331</v>
      </c>
      <c r="C47" s="41">
        <v>10500000</v>
      </c>
      <c r="D47" s="41">
        <v>8136217.19</v>
      </c>
      <c r="E47" s="31">
        <f t="shared" si="0"/>
        <v>2363782.8099999996</v>
      </c>
      <c r="F47" s="100"/>
    </row>
    <row r="48" spans="1:6" s="5" customFormat="1" ht="26.25" customHeight="1">
      <c r="A48" s="88" t="s">
        <v>204</v>
      </c>
      <c r="B48" s="34" t="s">
        <v>332</v>
      </c>
      <c r="C48" s="41">
        <v>33000</v>
      </c>
      <c r="D48" s="41">
        <v>33396</v>
      </c>
      <c r="E48" s="31">
        <f t="shared" si="0"/>
        <v>-396</v>
      </c>
      <c r="F48" s="100"/>
    </row>
    <row r="49" spans="1:6" s="5" customFormat="1" ht="33.75" customHeight="1">
      <c r="A49" s="88" t="s">
        <v>205</v>
      </c>
      <c r="B49" s="34" t="s">
        <v>333</v>
      </c>
      <c r="C49" s="41">
        <v>33000</v>
      </c>
      <c r="D49" s="41">
        <v>33396</v>
      </c>
      <c r="E49" s="31">
        <f t="shared" si="0"/>
        <v>-396</v>
      </c>
      <c r="F49" s="100"/>
    </row>
    <row r="50" spans="1:6" s="5" customFormat="1" ht="35.25" customHeight="1">
      <c r="A50" s="88" t="s">
        <v>206</v>
      </c>
      <c r="B50" s="34" t="s">
        <v>334</v>
      </c>
      <c r="C50" s="41">
        <v>33000</v>
      </c>
      <c r="D50" s="41">
        <v>33396</v>
      </c>
      <c r="E50" s="31">
        <f t="shared" si="0"/>
        <v>-396</v>
      </c>
      <c r="F50" s="100"/>
    </row>
    <row r="51" spans="1:6" s="37" customFormat="1" ht="21.75">
      <c r="A51" s="87" t="s">
        <v>264</v>
      </c>
      <c r="B51" s="38" t="s">
        <v>335</v>
      </c>
      <c r="C51" s="39">
        <v>1708000</v>
      </c>
      <c r="D51" s="39">
        <v>1314366.47</v>
      </c>
      <c r="E51" s="36">
        <f t="shared" si="0"/>
        <v>393633.53</v>
      </c>
      <c r="F51" s="100"/>
    </row>
    <row r="52" spans="1:6" s="5" customFormat="1" ht="12.75">
      <c r="A52" s="88" t="s">
        <v>265</v>
      </c>
      <c r="B52" s="34" t="s">
        <v>336</v>
      </c>
      <c r="C52" s="41">
        <v>1708000</v>
      </c>
      <c r="D52" s="41">
        <v>1314366.47</v>
      </c>
      <c r="E52" s="31">
        <f t="shared" si="0"/>
        <v>393633.53</v>
      </c>
      <c r="F52" s="100"/>
    </row>
    <row r="53" spans="1:6" s="5" customFormat="1" ht="14.25" customHeight="1">
      <c r="A53" s="88" t="s">
        <v>266</v>
      </c>
      <c r="B53" s="34" t="s">
        <v>337</v>
      </c>
      <c r="C53" s="41">
        <v>1708000</v>
      </c>
      <c r="D53" s="41">
        <v>1314366.47</v>
      </c>
      <c r="E53" s="31">
        <f t="shared" si="0"/>
        <v>393633.53</v>
      </c>
      <c r="F53" s="100"/>
    </row>
    <row r="54" spans="1:6" s="5" customFormat="1" ht="13.5" customHeight="1">
      <c r="A54" s="88" t="s">
        <v>267</v>
      </c>
      <c r="B54" s="34" t="s">
        <v>338</v>
      </c>
      <c r="C54" s="41">
        <v>1708000</v>
      </c>
      <c r="D54" s="41">
        <v>1314366.47</v>
      </c>
      <c r="E54" s="31">
        <f t="shared" si="0"/>
        <v>393633.53</v>
      </c>
      <c r="F54" s="100"/>
    </row>
    <row r="55" spans="1:6" s="37" customFormat="1" ht="21.75">
      <c r="A55" s="87" t="s">
        <v>207</v>
      </c>
      <c r="B55" s="38" t="s">
        <v>339</v>
      </c>
      <c r="C55" s="39">
        <v>44400400</v>
      </c>
      <c r="D55" s="39">
        <v>37470300.29</v>
      </c>
      <c r="E55" s="36">
        <f t="shared" si="0"/>
        <v>6930099.710000001</v>
      </c>
      <c r="F55" s="100"/>
    </row>
    <row r="56" spans="1:6" s="5" customFormat="1" ht="12.75">
      <c r="A56" s="88" t="s">
        <v>208</v>
      </c>
      <c r="B56" s="34" t="s">
        <v>340</v>
      </c>
      <c r="C56" s="41">
        <v>18000</v>
      </c>
      <c r="D56" s="41">
        <v>16750</v>
      </c>
      <c r="E56" s="31">
        <f t="shared" si="0"/>
        <v>1250</v>
      </c>
      <c r="F56" s="100"/>
    </row>
    <row r="57" spans="1:6" s="5" customFormat="1" ht="14.25" customHeight="1">
      <c r="A57" s="88" t="s">
        <v>209</v>
      </c>
      <c r="B57" s="34" t="s">
        <v>341</v>
      </c>
      <c r="C57" s="41">
        <v>18000</v>
      </c>
      <c r="D57" s="41">
        <v>16750</v>
      </c>
      <c r="E57" s="31">
        <f t="shared" si="0"/>
        <v>1250</v>
      </c>
      <c r="F57" s="100"/>
    </row>
    <row r="58" spans="1:6" s="5" customFormat="1" ht="46.5" customHeight="1">
      <c r="A58" s="88" t="s">
        <v>249</v>
      </c>
      <c r="B58" s="34" t="s">
        <v>342</v>
      </c>
      <c r="C58" s="41">
        <v>13104000</v>
      </c>
      <c r="D58" s="41">
        <v>6173311.6</v>
      </c>
      <c r="E58" s="31">
        <f t="shared" si="0"/>
        <v>6930688.4</v>
      </c>
      <c r="F58" s="100"/>
    </row>
    <row r="59" spans="1:6" s="5" customFormat="1" ht="56.25">
      <c r="A59" s="88" t="s">
        <v>250</v>
      </c>
      <c r="B59" s="34" t="s">
        <v>343</v>
      </c>
      <c r="C59" s="41">
        <v>13104000</v>
      </c>
      <c r="D59" s="41">
        <v>6173311.6</v>
      </c>
      <c r="E59" s="31">
        <f t="shared" si="0"/>
        <v>6930688.4</v>
      </c>
      <c r="F59" s="100"/>
    </row>
    <row r="60" spans="1:6" s="5" customFormat="1" ht="59.25" customHeight="1">
      <c r="A60" s="88" t="s">
        <v>251</v>
      </c>
      <c r="B60" s="34" t="s">
        <v>344</v>
      </c>
      <c r="C60" s="41">
        <v>13104000</v>
      </c>
      <c r="D60" s="41">
        <v>6173311.6</v>
      </c>
      <c r="E60" s="31">
        <f t="shared" si="0"/>
        <v>6930688.4</v>
      </c>
      <c r="F60" s="100"/>
    </row>
    <row r="61" spans="1:6" s="5" customFormat="1" ht="36.75" customHeight="1">
      <c r="A61" s="88" t="s">
        <v>252</v>
      </c>
      <c r="B61" s="34" t="s">
        <v>345</v>
      </c>
      <c r="C61" s="41">
        <v>31278400</v>
      </c>
      <c r="D61" s="41">
        <v>31280238.69</v>
      </c>
      <c r="E61" s="31">
        <f t="shared" si="0"/>
        <v>-1838.690000001341</v>
      </c>
      <c r="F61" s="100"/>
    </row>
    <row r="62" spans="1:6" s="5" customFormat="1" ht="24" customHeight="1">
      <c r="A62" s="88" t="s">
        <v>163</v>
      </c>
      <c r="B62" s="34" t="s">
        <v>346</v>
      </c>
      <c r="C62" s="41">
        <v>374000</v>
      </c>
      <c r="D62" s="41">
        <v>375823.69</v>
      </c>
      <c r="E62" s="31">
        <f t="shared" si="0"/>
        <v>-1823.6900000000023</v>
      </c>
      <c r="F62" s="100"/>
    </row>
    <row r="63" spans="1:6" s="5" customFormat="1" ht="33.75">
      <c r="A63" s="88" t="s">
        <v>164</v>
      </c>
      <c r="B63" s="34" t="s">
        <v>347</v>
      </c>
      <c r="C63" s="41">
        <v>374000</v>
      </c>
      <c r="D63" s="41">
        <v>375823.69</v>
      </c>
      <c r="E63" s="31">
        <f t="shared" si="0"/>
        <v>-1823.6900000000023</v>
      </c>
      <c r="F63" s="100"/>
    </row>
    <row r="64" spans="1:6" s="5" customFormat="1" ht="33.75">
      <c r="A64" s="88" t="s">
        <v>268</v>
      </c>
      <c r="B64" s="34" t="s">
        <v>348</v>
      </c>
      <c r="C64" s="41">
        <v>30904400</v>
      </c>
      <c r="D64" s="41">
        <v>30904415</v>
      </c>
      <c r="E64" s="31">
        <f t="shared" si="0"/>
        <v>-15</v>
      </c>
      <c r="F64" s="100"/>
    </row>
    <row r="65" spans="1:6" s="5" customFormat="1" ht="38.25" customHeight="1">
      <c r="A65" s="88" t="s">
        <v>269</v>
      </c>
      <c r="B65" s="34" t="s">
        <v>349</v>
      </c>
      <c r="C65" s="41">
        <v>30904400</v>
      </c>
      <c r="D65" s="41">
        <v>30904415</v>
      </c>
      <c r="E65" s="31">
        <f t="shared" si="0"/>
        <v>-15</v>
      </c>
      <c r="F65" s="100"/>
    </row>
    <row r="66" spans="1:6" s="37" customFormat="1" ht="17.25" customHeight="1">
      <c r="A66" s="87" t="s">
        <v>165</v>
      </c>
      <c r="B66" s="38" t="s">
        <v>350</v>
      </c>
      <c r="C66" s="39">
        <f>C67+C69+C71</f>
        <v>161700</v>
      </c>
      <c r="D66" s="39">
        <f>D67+D69+D71</f>
        <v>141800</v>
      </c>
      <c r="E66" s="36">
        <f t="shared" si="0"/>
        <v>19900</v>
      </c>
      <c r="F66" s="100"/>
    </row>
    <row r="67" spans="1:6" s="5" customFormat="1" ht="33.75">
      <c r="A67" s="88" t="s">
        <v>166</v>
      </c>
      <c r="B67" s="34" t="s">
        <v>351</v>
      </c>
      <c r="C67" s="41">
        <v>28500</v>
      </c>
      <c r="D67" s="41">
        <v>28500</v>
      </c>
      <c r="E67" s="36" t="s">
        <v>271</v>
      </c>
      <c r="F67" s="100"/>
    </row>
    <row r="68" spans="1:6" s="5" customFormat="1" ht="33.75">
      <c r="A68" s="88" t="s">
        <v>167</v>
      </c>
      <c r="B68" s="34" t="s">
        <v>352</v>
      </c>
      <c r="C68" s="41">
        <v>28500</v>
      </c>
      <c r="D68" s="41">
        <v>28500</v>
      </c>
      <c r="E68" s="36" t="s">
        <v>271</v>
      </c>
      <c r="F68" s="100"/>
    </row>
    <row r="69" spans="1:6" s="5" customFormat="1" ht="33.75">
      <c r="A69" s="88" t="s">
        <v>297</v>
      </c>
      <c r="B69" s="34" t="s">
        <v>353</v>
      </c>
      <c r="C69" s="41">
        <v>130000</v>
      </c>
      <c r="D69" s="41">
        <v>110100</v>
      </c>
      <c r="E69" s="31">
        <f t="shared" si="0"/>
        <v>19900</v>
      </c>
      <c r="F69" s="100"/>
    </row>
    <row r="70" spans="1:6" s="5" customFormat="1" ht="33.75">
      <c r="A70" s="88" t="s">
        <v>298</v>
      </c>
      <c r="B70" s="34" t="s">
        <v>354</v>
      </c>
      <c r="C70" s="41">
        <v>130000</v>
      </c>
      <c r="D70" s="41">
        <v>110100</v>
      </c>
      <c r="E70" s="31">
        <f t="shared" si="0"/>
        <v>19900</v>
      </c>
      <c r="F70" s="100"/>
    </row>
    <row r="71" spans="1:6" s="5" customFormat="1" ht="22.5">
      <c r="A71" s="88" t="s">
        <v>486</v>
      </c>
      <c r="B71" s="34" t="s">
        <v>487</v>
      </c>
      <c r="C71" s="41">
        <v>3200</v>
      </c>
      <c r="D71" s="41">
        <v>3200</v>
      </c>
      <c r="E71" s="31" t="s">
        <v>271</v>
      </c>
      <c r="F71" s="100"/>
    </row>
    <row r="72" spans="1:6" s="5" customFormat="1" ht="22.5">
      <c r="A72" s="88" t="s">
        <v>488</v>
      </c>
      <c r="B72" s="34" t="s">
        <v>489</v>
      </c>
      <c r="C72" s="41">
        <v>3200</v>
      </c>
      <c r="D72" s="41">
        <v>3200</v>
      </c>
      <c r="E72" s="31" t="s">
        <v>271</v>
      </c>
      <c r="F72" s="100"/>
    </row>
    <row r="73" spans="1:6" s="5" customFormat="1" ht="12.75">
      <c r="A73" s="87" t="s">
        <v>490</v>
      </c>
      <c r="B73" s="34" t="s">
        <v>491</v>
      </c>
      <c r="C73" s="41">
        <v>0</v>
      </c>
      <c r="D73" s="41">
        <f>D74</f>
        <v>14490</v>
      </c>
      <c r="E73" s="31">
        <f t="shared" si="0"/>
        <v>-14490</v>
      </c>
      <c r="F73" s="100"/>
    </row>
    <row r="74" spans="1:6" s="5" customFormat="1" ht="12.75">
      <c r="A74" s="88" t="s">
        <v>492</v>
      </c>
      <c r="B74" s="34" t="s">
        <v>494</v>
      </c>
      <c r="C74" s="41"/>
      <c r="D74" s="41">
        <v>14490</v>
      </c>
      <c r="E74" s="31">
        <f t="shared" si="0"/>
        <v>-14490</v>
      </c>
      <c r="F74" s="100"/>
    </row>
    <row r="75" spans="1:6" s="5" customFormat="1" ht="12.75" customHeight="1">
      <c r="A75" s="88" t="s">
        <v>493</v>
      </c>
      <c r="B75" s="34" t="s">
        <v>495</v>
      </c>
      <c r="C75" s="41"/>
      <c r="D75" s="41">
        <v>14490</v>
      </c>
      <c r="E75" s="31">
        <f t="shared" si="0"/>
        <v>-14490</v>
      </c>
      <c r="F75" s="100"/>
    </row>
    <row r="76" spans="1:6" s="37" customFormat="1" ht="12.75">
      <c r="A76" s="87" t="s">
        <v>168</v>
      </c>
      <c r="B76" s="38" t="s">
        <v>355</v>
      </c>
      <c r="C76" s="39">
        <v>37353412.99</v>
      </c>
      <c r="D76" s="39">
        <v>18418244.4</v>
      </c>
      <c r="E76" s="36">
        <f t="shared" si="0"/>
        <v>18935168.590000004</v>
      </c>
      <c r="F76" s="100"/>
    </row>
    <row r="77" spans="1:6" s="37" customFormat="1" ht="21.75">
      <c r="A77" s="87" t="s">
        <v>169</v>
      </c>
      <c r="B77" s="38" t="s">
        <v>356</v>
      </c>
      <c r="C77" s="39">
        <v>37353412.99</v>
      </c>
      <c r="D77" s="39">
        <v>18418244.4</v>
      </c>
      <c r="E77" s="36">
        <f t="shared" si="0"/>
        <v>18935168.590000004</v>
      </c>
      <c r="F77" s="100"/>
    </row>
    <row r="78" spans="1:20" s="5" customFormat="1" ht="25.5" customHeight="1">
      <c r="A78" s="88" t="s">
        <v>170</v>
      </c>
      <c r="B78" s="34" t="s">
        <v>357</v>
      </c>
      <c r="C78" s="41">
        <v>2353000</v>
      </c>
      <c r="D78" s="41">
        <v>1765000</v>
      </c>
      <c r="E78" s="31">
        <f t="shared" si="0"/>
        <v>588000</v>
      </c>
      <c r="F78" s="10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6" s="30" customFormat="1" ht="16.5" customHeight="1">
      <c r="A79" s="88" t="s">
        <v>171</v>
      </c>
      <c r="B79" s="34" t="s">
        <v>358</v>
      </c>
      <c r="C79" s="41">
        <v>2353000</v>
      </c>
      <c r="D79" s="41">
        <v>1765000</v>
      </c>
      <c r="E79" s="31">
        <f t="shared" si="0"/>
        <v>588000</v>
      </c>
      <c r="F79" s="100"/>
    </row>
    <row r="80" spans="1:6" s="30" customFormat="1" ht="25.5" customHeight="1">
      <c r="A80" s="88" t="s">
        <v>172</v>
      </c>
      <c r="B80" s="34" t="s">
        <v>359</v>
      </c>
      <c r="C80" s="41">
        <v>2353000</v>
      </c>
      <c r="D80" s="41">
        <v>1765000</v>
      </c>
      <c r="E80" s="31">
        <f t="shared" si="0"/>
        <v>588000</v>
      </c>
      <c r="F80" s="100"/>
    </row>
    <row r="81" spans="1:6" s="30" customFormat="1" ht="25.5" customHeight="1">
      <c r="A81" s="88" t="s">
        <v>270</v>
      </c>
      <c r="B81" s="34" t="s">
        <v>360</v>
      </c>
      <c r="C81" s="41">
        <v>20490412.99</v>
      </c>
      <c r="D81" s="41">
        <v>16653244.4</v>
      </c>
      <c r="E81" s="31">
        <f t="shared" si="0"/>
        <v>3837168.589999998</v>
      </c>
      <c r="F81" s="100"/>
    </row>
    <row r="82" spans="1:6" s="30" customFormat="1" ht="12.75" customHeight="1">
      <c r="A82" s="88" t="s">
        <v>173</v>
      </c>
      <c r="B82" s="34" t="s">
        <v>361</v>
      </c>
      <c r="C82" s="41">
        <v>20490412.99</v>
      </c>
      <c r="D82" s="41">
        <v>16653244.4</v>
      </c>
      <c r="E82" s="31">
        <f t="shared" si="0"/>
        <v>3837168.589999998</v>
      </c>
      <c r="F82" s="100"/>
    </row>
    <row r="83" spans="1:6" s="30" customFormat="1" ht="15.75" customHeight="1">
      <c r="A83" s="88" t="s">
        <v>174</v>
      </c>
      <c r="B83" s="34" t="s">
        <v>362</v>
      </c>
      <c r="C83" s="41">
        <v>20490412.99</v>
      </c>
      <c r="D83" s="41">
        <v>16653244.4</v>
      </c>
      <c r="E83" s="31">
        <f t="shared" si="0"/>
        <v>3837168.589999998</v>
      </c>
      <c r="F83" s="100"/>
    </row>
    <row r="84" spans="1:21" s="5" customFormat="1" ht="15" customHeight="1">
      <c r="A84" s="88" t="s">
        <v>277</v>
      </c>
      <c r="B84" s="34" t="s">
        <v>363</v>
      </c>
      <c r="C84" s="41">
        <v>14510000</v>
      </c>
      <c r="D84" s="41">
        <v>0</v>
      </c>
      <c r="E84" s="31">
        <f t="shared" si="0"/>
        <v>14510000</v>
      </c>
      <c r="F84" s="100"/>
      <c r="U84" s="30"/>
    </row>
    <row r="85" spans="1:6" s="5" customFormat="1" ht="12.75" customHeight="1">
      <c r="A85" s="88" t="s">
        <v>299</v>
      </c>
      <c r="B85" s="34" t="s">
        <v>364</v>
      </c>
      <c r="C85" s="41">
        <v>14510000</v>
      </c>
      <c r="D85" s="41">
        <v>0</v>
      </c>
      <c r="E85" s="31">
        <f t="shared" si="0"/>
        <v>14510000</v>
      </c>
      <c r="F85" s="100"/>
    </row>
    <row r="86" spans="1:6" s="5" customFormat="1" ht="21" customHeight="1" thickBot="1">
      <c r="A86" s="88" t="s">
        <v>300</v>
      </c>
      <c r="B86" s="58" t="s">
        <v>365</v>
      </c>
      <c r="C86" s="59">
        <v>14510000</v>
      </c>
      <c r="D86" s="59">
        <v>0</v>
      </c>
      <c r="E86" s="78">
        <f t="shared" si="0"/>
        <v>14510000</v>
      </c>
      <c r="F86" s="100"/>
    </row>
    <row r="87" spans="1:6" s="5" customFormat="1" ht="12" customHeight="1">
      <c r="A87" s="89"/>
      <c r="B87" s="22"/>
      <c r="C87" s="23"/>
      <c r="D87" s="23"/>
      <c r="E87" s="24"/>
      <c r="F87" s="100"/>
    </row>
    <row r="88" spans="1:6" ht="15" customHeight="1">
      <c r="A88" s="113" t="s">
        <v>210</v>
      </c>
      <c r="B88" s="114" t="s">
        <v>244</v>
      </c>
      <c r="C88" s="108" t="s">
        <v>212</v>
      </c>
      <c r="D88" s="114" t="s">
        <v>211</v>
      </c>
      <c r="E88" s="108" t="s">
        <v>500</v>
      </c>
      <c r="F88" s="100"/>
    </row>
    <row r="89" spans="1:6" ht="17.25" customHeight="1">
      <c r="A89" s="113"/>
      <c r="B89" s="115"/>
      <c r="C89" s="109"/>
      <c r="D89" s="115"/>
      <c r="E89" s="116"/>
      <c r="F89" s="100"/>
    </row>
    <row r="90" spans="1:6" ht="9.75" customHeight="1" thickBot="1">
      <c r="A90" s="15">
        <v>1</v>
      </c>
      <c r="B90" s="16">
        <v>2</v>
      </c>
      <c r="C90" s="17">
        <v>3</v>
      </c>
      <c r="D90" s="17">
        <v>4</v>
      </c>
      <c r="E90" s="17">
        <v>5</v>
      </c>
      <c r="F90" s="100"/>
    </row>
    <row r="91" spans="1:7" s="37" customFormat="1" ht="14.25">
      <c r="A91" s="90" t="s">
        <v>366</v>
      </c>
      <c r="B91" s="51" t="s">
        <v>301</v>
      </c>
      <c r="C91" s="52">
        <v>154846152.99</v>
      </c>
      <c r="D91" s="52">
        <v>102605309.57</v>
      </c>
      <c r="E91" s="53">
        <f aca="true" t="shared" si="1" ref="E91:E157">C91-D91</f>
        <v>52240843.42000002</v>
      </c>
      <c r="F91" s="100"/>
      <c r="G91" s="42"/>
    </row>
    <row r="92" spans="1:7" ht="15">
      <c r="A92" s="91" t="s">
        <v>291</v>
      </c>
      <c r="B92" s="54"/>
      <c r="C92" s="33"/>
      <c r="D92" s="33"/>
      <c r="E92" s="49">
        <f t="shared" si="1"/>
        <v>0</v>
      </c>
      <c r="F92" s="100"/>
      <c r="G92" s="21"/>
    </row>
    <row r="93" spans="1:6" s="37" customFormat="1" ht="12.75">
      <c r="A93" s="50" t="s">
        <v>272</v>
      </c>
      <c r="B93" s="55" t="s">
        <v>369</v>
      </c>
      <c r="C93" s="39">
        <f>C94+C107+C108</f>
        <v>17258300</v>
      </c>
      <c r="D93" s="39">
        <f>D94+D107+D108</f>
        <v>14006856.81</v>
      </c>
      <c r="E93" s="36">
        <f t="shared" si="1"/>
        <v>3251443.1899999995</v>
      </c>
      <c r="F93" s="100"/>
    </row>
    <row r="94" spans="1:7" ht="12.75">
      <c r="A94" s="92" t="s">
        <v>215</v>
      </c>
      <c r="B94" s="56" t="s">
        <v>370</v>
      </c>
      <c r="C94" s="44">
        <f>C95+C99+C105</f>
        <v>16467100</v>
      </c>
      <c r="D94" s="44">
        <f>D95+D99+D105</f>
        <v>13437284.790000001</v>
      </c>
      <c r="E94" s="31">
        <f t="shared" si="1"/>
        <v>3029815.209999999</v>
      </c>
      <c r="F94" s="100"/>
      <c r="G94" s="21"/>
    </row>
    <row r="95" spans="1:6" ht="12.75">
      <c r="A95" s="92" t="s">
        <v>216</v>
      </c>
      <c r="B95" s="56" t="s">
        <v>371</v>
      </c>
      <c r="C95" s="44">
        <f>C96+C97+C98</f>
        <v>12343500</v>
      </c>
      <c r="D95" s="44">
        <f>D96+D97+D98</f>
        <v>10039234.59</v>
      </c>
      <c r="E95" s="31">
        <f t="shared" si="1"/>
        <v>2304265.41</v>
      </c>
      <c r="F95" s="100"/>
    </row>
    <row r="96" spans="1:6" ht="12.75">
      <c r="A96" s="92" t="s">
        <v>217</v>
      </c>
      <c r="B96" s="56" t="s">
        <v>372</v>
      </c>
      <c r="C96" s="44">
        <v>9499400</v>
      </c>
      <c r="D96" s="44">
        <v>7882267.77</v>
      </c>
      <c r="E96" s="31">
        <f t="shared" si="1"/>
        <v>1617132.2300000004</v>
      </c>
      <c r="F96" s="100"/>
    </row>
    <row r="97" spans="1:6" ht="12.75">
      <c r="A97" s="92" t="s">
        <v>218</v>
      </c>
      <c r="B97" s="56" t="s">
        <v>373</v>
      </c>
      <c r="C97" s="44">
        <v>5500</v>
      </c>
      <c r="D97" s="44">
        <v>1485</v>
      </c>
      <c r="E97" s="31">
        <f t="shared" si="1"/>
        <v>4015</v>
      </c>
      <c r="F97" s="100"/>
    </row>
    <row r="98" spans="1:6" ht="12.75">
      <c r="A98" s="92" t="s">
        <v>219</v>
      </c>
      <c r="B98" s="56" t="s">
        <v>374</v>
      </c>
      <c r="C98" s="44">
        <v>2838600</v>
      </c>
      <c r="D98" s="44">
        <v>2155481.82</v>
      </c>
      <c r="E98" s="31">
        <f t="shared" si="1"/>
        <v>683118.1800000002</v>
      </c>
      <c r="F98" s="100"/>
    </row>
    <row r="99" spans="1:6" ht="12.75">
      <c r="A99" s="92" t="s">
        <v>220</v>
      </c>
      <c r="B99" s="56" t="s">
        <v>375</v>
      </c>
      <c r="C99" s="44">
        <f>C100+C101+C102+C103+C104</f>
        <v>3499700</v>
      </c>
      <c r="D99" s="44">
        <f>D100+D101+D102+D103+D104</f>
        <v>3031735.0300000003</v>
      </c>
      <c r="E99" s="31">
        <f t="shared" si="1"/>
        <v>467964.96999999974</v>
      </c>
      <c r="F99" s="100"/>
    </row>
    <row r="100" spans="1:6" ht="12.75">
      <c r="A100" s="92" t="s">
        <v>221</v>
      </c>
      <c r="B100" s="56" t="s">
        <v>376</v>
      </c>
      <c r="C100" s="44">
        <v>361000</v>
      </c>
      <c r="D100" s="44">
        <v>328725.8</v>
      </c>
      <c r="E100" s="31">
        <f t="shared" si="1"/>
        <v>32274.20000000001</v>
      </c>
      <c r="F100" s="100"/>
    </row>
    <row r="101" spans="1:7" ht="12.75">
      <c r="A101" s="92" t="s">
        <v>222</v>
      </c>
      <c r="B101" s="56" t="s">
        <v>377</v>
      </c>
      <c r="C101" s="44">
        <v>1000</v>
      </c>
      <c r="D101" s="44">
        <v>62</v>
      </c>
      <c r="E101" s="31">
        <f t="shared" si="1"/>
        <v>938</v>
      </c>
      <c r="F101" s="100"/>
      <c r="G101" s="28"/>
    </row>
    <row r="102" spans="1:6" ht="12.75">
      <c r="A102" s="92" t="s">
        <v>223</v>
      </c>
      <c r="B102" s="56" t="s">
        <v>378</v>
      </c>
      <c r="C102" s="44">
        <v>2010000</v>
      </c>
      <c r="D102" s="44">
        <v>1937475.7</v>
      </c>
      <c r="E102" s="31">
        <f t="shared" si="1"/>
        <v>72524.30000000005</v>
      </c>
      <c r="F102" s="100"/>
    </row>
    <row r="103" spans="1:6" ht="12.75">
      <c r="A103" s="92" t="s">
        <v>224</v>
      </c>
      <c r="B103" s="56" t="s">
        <v>379</v>
      </c>
      <c r="C103" s="44">
        <v>269200</v>
      </c>
      <c r="D103" s="44">
        <v>146455.45</v>
      </c>
      <c r="E103" s="31">
        <f t="shared" si="1"/>
        <v>122744.54999999999</v>
      </c>
      <c r="F103" s="100"/>
    </row>
    <row r="104" spans="1:6" ht="12.75">
      <c r="A104" s="92" t="s">
        <v>225</v>
      </c>
      <c r="B104" s="56" t="s">
        <v>380</v>
      </c>
      <c r="C104" s="44">
        <v>858500</v>
      </c>
      <c r="D104" s="44">
        <v>619016.08</v>
      </c>
      <c r="E104" s="31">
        <f t="shared" si="1"/>
        <v>239483.92000000004</v>
      </c>
      <c r="F104" s="100"/>
    </row>
    <row r="105" spans="1:6" ht="12.75">
      <c r="A105" s="92" t="s">
        <v>230</v>
      </c>
      <c r="B105" s="56" t="s">
        <v>381</v>
      </c>
      <c r="C105" s="44">
        <v>623900</v>
      </c>
      <c r="D105" s="44">
        <v>366315.17</v>
      </c>
      <c r="E105" s="31">
        <f t="shared" si="1"/>
        <v>257584.83000000002</v>
      </c>
      <c r="F105" s="100"/>
    </row>
    <row r="106" spans="1:6" ht="12.75">
      <c r="A106" s="92" t="s">
        <v>231</v>
      </c>
      <c r="B106" s="56" t="s">
        <v>382</v>
      </c>
      <c r="C106" s="44">
        <f>C107+C108</f>
        <v>791200</v>
      </c>
      <c r="D106" s="44">
        <f>D107+D108</f>
        <v>569572.02</v>
      </c>
      <c r="E106" s="31">
        <f t="shared" si="1"/>
        <v>221627.97999999998</v>
      </c>
      <c r="F106" s="100"/>
    </row>
    <row r="107" spans="1:6" ht="12.75">
      <c r="A107" s="92" t="s">
        <v>232</v>
      </c>
      <c r="B107" s="56" t="s">
        <v>383</v>
      </c>
      <c r="C107" s="44">
        <v>10000</v>
      </c>
      <c r="D107" s="44">
        <v>0</v>
      </c>
      <c r="E107" s="31">
        <f t="shared" si="1"/>
        <v>10000</v>
      </c>
      <c r="F107" s="100"/>
    </row>
    <row r="108" spans="1:6" ht="12.75">
      <c r="A108" s="92" t="s">
        <v>233</v>
      </c>
      <c r="B108" s="56" t="s">
        <v>384</v>
      </c>
      <c r="C108" s="44">
        <v>781200</v>
      </c>
      <c r="D108" s="44">
        <v>569572.02</v>
      </c>
      <c r="E108" s="31">
        <f t="shared" si="1"/>
        <v>211627.97999999998</v>
      </c>
      <c r="F108" s="100"/>
    </row>
    <row r="109" spans="1:6" s="37" customFormat="1" ht="21.75">
      <c r="A109" s="50" t="s">
        <v>234</v>
      </c>
      <c r="B109" s="57" t="s">
        <v>385</v>
      </c>
      <c r="C109" s="43">
        <f>C110</f>
        <v>784800</v>
      </c>
      <c r="D109" s="43">
        <f>D110</f>
        <v>625033.1799999999</v>
      </c>
      <c r="E109" s="36">
        <f t="shared" si="1"/>
        <v>159766.82000000007</v>
      </c>
      <c r="F109" s="100"/>
    </row>
    <row r="110" spans="1:6" ht="12.75">
      <c r="A110" s="92" t="s">
        <v>215</v>
      </c>
      <c r="B110" s="56" t="s">
        <v>386</v>
      </c>
      <c r="C110" s="44">
        <f>C111</f>
        <v>784800</v>
      </c>
      <c r="D110" s="44">
        <f>D111</f>
        <v>625033.1799999999</v>
      </c>
      <c r="E110" s="31">
        <f t="shared" si="1"/>
        <v>159766.82000000007</v>
      </c>
      <c r="F110" s="100"/>
    </row>
    <row r="111" spans="1:6" ht="12.75">
      <c r="A111" s="92" t="s">
        <v>216</v>
      </c>
      <c r="B111" s="56" t="s">
        <v>387</v>
      </c>
      <c r="C111" s="44">
        <f>C112+C113</f>
        <v>784800</v>
      </c>
      <c r="D111" s="44">
        <f>D112+D113</f>
        <v>625033.1799999999</v>
      </c>
      <c r="E111" s="31">
        <f t="shared" si="1"/>
        <v>159766.82000000007</v>
      </c>
      <c r="F111" s="100"/>
    </row>
    <row r="112" spans="1:6" ht="12.75">
      <c r="A112" s="92" t="s">
        <v>217</v>
      </c>
      <c r="B112" s="56" t="s">
        <v>388</v>
      </c>
      <c r="C112" s="44">
        <v>602700</v>
      </c>
      <c r="D112" s="44">
        <v>480985.63</v>
      </c>
      <c r="E112" s="31">
        <f t="shared" si="1"/>
        <v>121714.37</v>
      </c>
      <c r="F112" s="100"/>
    </row>
    <row r="113" spans="1:6" ht="12.75">
      <c r="A113" s="92" t="s">
        <v>219</v>
      </c>
      <c r="B113" s="56" t="s">
        <v>389</v>
      </c>
      <c r="C113" s="44">
        <v>182100</v>
      </c>
      <c r="D113" s="44">
        <v>144047.55</v>
      </c>
      <c r="E113" s="31">
        <f t="shared" si="1"/>
        <v>38052.45000000001</v>
      </c>
      <c r="F113" s="100"/>
    </row>
    <row r="114" spans="1:6" s="37" customFormat="1" ht="32.25">
      <c r="A114" s="50" t="s">
        <v>235</v>
      </c>
      <c r="B114" s="57" t="s">
        <v>390</v>
      </c>
      <c r="C114" s="43">
        <f>C115+C121</f>
        <v>631800</v>
      </c>
      <c r="D114" s="43">
        <f>D115+D121</f>
        <v>524479.65</v>
      </c>
      <c r="E114" s="36">
        <f t="shared" si="1"/>
        <v>107320.34999999998</v>
      </c>
      <c r="F114" s="100"/>
    </row>
    <row r="115" spans="1:6" ht="12.75">
      <c r="A115" s="92" t="s">
        <v>215</v>
      </c>
      <c r="B115" s="56" t="s">
        <v>391</v>
      </c>
      <c r="C115" s="44">
        <f>C116+C119</f>
        <v>627800</v>
      </c>
      <c r="D115" s="44">
        <f>D116+D119</f>
        <v>520842.62</v>
      </c>
      <c r="E115" s="31">
        <f t="shared" si="1"/>
        <v>106957.38</v>
      </c>
      <c r="F115" s="100"/>
    </row>
    <row r="116" spans="1:6" ht="12.75">
      <c r="A116" s="92" t="s">
        <v>216</v>
      </c>
      <c r="B116" s="56" t="s">
        <v>392</v>
      </c>
      <c r="C116" s="44">
        <f>C117+C118</f>
        <v>627600</v>
      </c>
      <c r="D116" s="44">
        <f>D117+D118</f>
        <v>520842.62</v>
      </c>
      <c r="E116" s="31">
        <f t="shared" si="1"/>
        <v>106757.38</v>
      </c>
      <c r="F116" s="100"/>
    </row>
    <row r="117" spans="1:6" ht="12.75">
      <c r="A117" s="92" t="s">
        <v>217</v>
      </c>
      <c r="B117" s="56" t="s">
        <v>393</v>
      </c>
      <c r="C117" s="44">
        <v>483600</v>
      </c>
      <c r="D117" s="44">
        <v>404439.84</v>
      </c>
      <c r="E117" s="31">
        <f t="shared" si="1"/>
        <v>79160.15999999997</v>
      </c>
      <c r="F117" s="100"/>
    </row>
    <row r="118" spans="1:6" ht="12.75">
      <c r="A118" s="92" t="s">
        <v>219</v>
      </c>
      <c r="B118" s="56" t="s">
        <v>394</v>
      </c>
      <c r="C118" s="44">
        <v>144000</v>
      </c>
      <c r="D118" s="44">
        <v>116402.78</v>
      </c>
      <c r="E118" s="31">
        <f t="shared" si="1"/>
        <v>27597.22</v>
      </c>
      <c r="F118" s="100"/>
    </row>
    <row r="119" spans="1:6" ht="12.75">
      <c r="A119" s="92" t="s">
        <v>220</v>
      </c>
      <c r="B119" s="56" t="s">
        <v>395</v>
      </c>
      <c r="C119" s="44">
        <f>C120</f>
        <v>200</v>
      </c>
      <c r="D119" s="44">
        <f>D120</f>
        <v>0</v>
      </c>
      <c r="E119" s="31">
        <f t="shared" si="1"/>
        <v>200</v>
      </c>
      <c r="F119" s="100"/>
    </row>
    <row r="120" spans="1:6" ht="12.75">
      <c r="A120" s="92" t="s">
        <v>224</v>
      </c>
      <c r="B120" s="56" t="s">
        <v>396</v>
      </c>
      <c r="C120" s="44">
        <v>200</v>
      </c>
      <c r="D120" s="44">
        <v>0</v>
      </c>
      <c r="E120" s="31">
        <f t="shared" si="1"/>
        <v>200</v>
      </c>
      <c r="F120" s="100"/>
    </row>
    <row r="121" spans="1:6" ht="12.75">
      <c r="A121" s="92" t="s">
        <v>231</v>
      </c>
      <c r="B121" s="56" t="s">
        <v>397</v>
      </c>
      <c r="C121" s="44">
        <f>C122</f>
        <v>4000</v>
      </c>
      <c r="D121" s="44">
        <f>D122</f>
        <v>3637.03</v>
      </c>
      <c r="E121" s="31">
        <f t="shared" si="1"/>
        <v>362.9699999999998</v>
      </c>
      <c r="F121" s="100"/>
    </row>
    <row r="122" spans="1:6" ht="12.75">
      <c r="A122" s="92" t="s">
        <v>233</v>
      </c>
      <c r="B122" s="56" t="s">
        <v>398</v>
      </c>
      <c r="C122" s="44">
        <v>4000</v>
      </c>
      <c r="D122" s="44">
        <v>3637.03</v>
      </c>
      <c r="E122" s="31">
        <f t="shared" si="1"/>
        <v>362.9699999999998</v>
      </c>
      <c r="F122" s="100"/>
    </row>
    <row r="123" spans="1:6" s="37" customFormat="1" ht="32.25">
      <c r="A123" s="50" t="s">
        <v>236</v>
      </c>
      <c r="B123" s="57" t="s">
        <v>399</v>
      </c>
      <c r="C123" s="43">
        <f>C124</f>
        <v>5392200</v>
      </c>
      <c r="D123" s="43">
        <f>D124</f>
        <v>4404116.569999999</v>
      </c>
      <c r="E123" s="36">
        <f t="shared" si="1"/>
        <v>988083.4300000006</v>
      </c>
      <c r="F123" s="100"/>
    </row>
    <row r="124" spans="1:6" ht="12.75">
      <c r="A124" s="92" t="s">
        <v>215</v>
      </c>
      <c r="B124" s="56" t="s">
        <v>400</v>
      </c>
      <c r="C124" s="44">
        <f>C125+C129+C131</f>
        <v>5392200</v>
      </c>
      <c r="D124" s="44">
        <f>D125+D129+D131</f>
        <v>4404116.569999999</v>
      </c>
      <c r="E124" s="31">
        <f t="shared" si="1"/>
        <v>988083.4300000006</v>
      </c>
      <c r="F124" s="100"/>
    </row>
    <row r="125" spans="1:6" ht="12.75">
      <c r="A125" s="92" t="s">
        <v>216</v>
      </c>
      <c r="B125" s="56" t="s">
        <v>401</v>
      </c>
      <c r="C125" s="44">
        <f>C126+C127+C128</f>
        <v>5391100</v>
      </c>
      <c r="D125" s="44">
        <f>D126+D127+D128</f>
        <v>4404033.399999999</v>
      </c>
      <c r="E125" s="31">
        <f t="shared" si="1"/>
        <v>987066.6000000006</v>
      </c>
      <c r="F125" s="100"/>
    </row>
    <row r="126" spans="1:6" ht="12.75">
      <c r="A126" s="92" t="s">
        <v>217</v>
      </c>
      <c r="B126" s="56" t="s">
        <v>402</v>
      </c>
      <c r="C126" s="44">
        <v>4154200</v>
      </c>
      <c r="D126" s="44">
        <v>3474201.28</v>
      </c>
      <c r="E126" s="31">
        <f t="shared" si="1"/>
        <v>679998.7200000002</v>
      </c>
      <c r="F126" s="100"/>
    </row>
    <row r="127" spans="1:6" ht="12.75">
      <c r="A127" s="92" t="s">
        <v>218</v>
      </c>
      <c r="B127" s="56" t="s">
        <v>403</v>
      </c>
      <c r="C127" s="44">
        <v>1400</v>
      </c>
      <c r="D127" s="44">
        <v>185</v>
      </c>
      <c r="E127" s="31">
        <f t="shared" si="1"/>
        <v>1215</v>
      </c>
      <c r="F127" s="100"/>
    </row>
    <row r="128" spans="1:6" ht="12.75">
      <c r="A128" s="92" t="s">
        <v>219</v>
      </c>
      <c r="B128" s="56" t="s">
        <v>404</v>
      </c>
      <c r="C128" s="44">
        <v>1235500</v>
      </c>
      <c r="D128" s="44">
        <v>929647.12</v>
      </c>
      <c r="E128" s="31">
        <f t="shared" si="1"/>
        <v>305852.88</v>
      </c>
      <c r="F128" s="100"/>
    </row>
    <row r="129" spans="1:6" ht="12.75">
      <c r="A129" s="92" t="s">
        <v>220</v>
      </c>
      <c r="B129" s="56" t="s">
        <v>405</v>
      </c>
      <c r="C129" s="44">
        <f>C130</f>
        <v>1000</v>
      </c>
      <c r="D129" s="44">
        <f>D130</f>
        <v>62</v>
      </c>
      <c r="E129" s="31">
        <f t="shared" si="1"/>
        <v>938</v>
      </c>
      <c r="F129" s="100"/>
    </row>
    <row r="130" spans="1:6" ht="12.75">
      <c r="A130" s="92" t="s">
        <v>222</v>
      </c>
      <c r="B130" s="56" t="s">
        <v>406</v>
      </c>
      <c r="C130" s="44">
        <v>1000</v>
      </c>
      <c r="D130" s="44">
        <v>62</v>
      </c>
      <c r="E130" s="31">
        <f t="shared" si="1"/>
        <v>938</v>
      </c>
      <c r="F130" s="100"/>
    </row>
    <row r="131" spans="1:6" ht="12.75">
      <c r="A131" s="92" t="s">
        <v>230</v>
      </c>
      <c r="B131" s="56" t="s">
        <v>477</v>
      </c>
      <c r="C131" s="44">
        <v>100</v>
      </c>
      <c r="D131" s="44">
        <v>21.17</v>
      </c>
      <c r="E131" s="31">
        <f>C131-D131</f>
        <v>78.83</v>
      </c>
      <c r="F131" s="100"/>
    </row>
    <row r="132" spans="1:6" s="37" customFormat="1" ht="32.25">
      <c r="A132" s="50" t="s">
        <v>237</v>
      </c>
      <c r="B132" s="57" t="s">
        <v>407</v>
      </c>
      <c r="C132" s="43">
        <f>C133+C143</f>
        <v>1455400</v>
      </c>
      <c r="D132" s="43">
        <f>D133+D143</f>
        <v>1224248.0199999998</v>
      </c>
      <c r="E132" s="36">
        <f t="shared" si="1"/>
        <v>231151.9800000002</v>
      </c>
      <c r="F132" s="100"/>
    </row>
    <row r="133" spans="1:6" ht="16.5" customHeight="1">
      <c r="A133" s="92" t="s">
        <v>215</v>
      </c>
      <c r="B133" s="56" t="s">
        <v>408</v>
      </c>
      <c r="C133" s="44">
        <f>C134+C138+C142</f>
        <v>1442400</v>
      </c>
      <c r="D133" s="44">
        <f>D134+D138+D142</f>
        <v>1224248.0199999998</v>
      </c>
      <c r="E133" s="31">
        <f t="shared" si="1"/>
        <v>218151.9800000002</v>
      </c>
      <c r="F133" s="100"/>
    </row>
    <row r="134" spans="1:6" ht="12.75">
      <c r="A134" s="92" t="s">
        <v>216</v>
      </c>
      <c r="B134" s="56" t="s">
        <v>409</v>
      </c>
      <c r="C134" s="44">
        <f>C135+C136+C137</f>
        <v>1389100</v>
      </c>
      <c r="D134" s="44">
        <f>D135+D136+D137</f>
        <v>1200718.39</v>
      </c>
      <c r="E134" s="31">
        <f t="shared" si="1"/>
        <v>188381.6100000001</v>
      </c>
      <c r="F134" s="100"/>
    </row>
    <row r="135" spans="1:6" ht="12.75">
      <c r="A135" s="92" t="s">
        <v>217</v>
      </c>
      <c r="B135" s="56" t="s">
        <v>410</v>
      </c>
      <c r="C135" s="44">
        <v>1070400</v>
      </c>
      <c r="D135" s="44">
        <v>944565.24</v>
      </c>
      <c r="E135" s="31">
        <f t="shared" si="1"/>
        <v>125834.76000000001</v>
      </c>
      <c r="F135" s="100"/>
    </row>
    <row r="136" spans="1:6" ht="12.75">
      <c r="A136" s="92" t="s">
        <v>218</v>
      </c>
      <c r="B136" s="56" t="s">
        <v>411</v>
      </c>
      <c r="C136" s="44">
        <v>500</v>
      </c>
      <c r="D136" s="44">
        <v>400</v>
      </c>
      <c r="E136" s="31">
        <f t="shared" si="1"/>
        <v>100</v>
      </c>
      <c r="F136" s="100"/>
    </row>
    <row r="137" spans="1:6" ht="12.75">
      <c r="A137" s="92" t="s">
        <v>219</v>
      </c>
      <c r="B137" s="56" t="s">
        <v>412</v>
      </c>
      <c r="C137" s="44">
        <v>318200</v>
      </c>
      <c r="D137" s="44">
        <v>255753.15</v>
      </c>
      <c r="E137" s="31">
        <f t="shared" si="1"/>
        <v>62446.850000000006</v>
      </c>
      <c r="F137" s="100"/>
    </row>
    <row r="138" spans="1:6" ht="12.75">
      <c r="A138" s="92" t="s">
        <v>220</v>
      </c>
      <c r="B138" s="56" t="s">
        <v>413</v>
      </c>
      <c r="C138" s="44">
        <f>C139+C140+C141</f>
        <v>53000</v>
      </c>
      <c r="D138" s="44">
        <f>D139+D140+D141</f>
        <v>23529.63</v>
      </c>
      <c r="E138" s="31">
        <f t="shared" si="1"/>
        <v>29470.37</v>
      </c>
      <c r="F138" s="100"/>
    </row>
    <row r="139" spans="1:6" ht="12.75">
      <c r="A139" s="92" t="s">
        <v>221</v>
      </c>
      <c r="B139" s="56" t="s">
        <v>414</v>
      </c>
      <c r="C139" s="44">
        <v>25000</v>
      </c>
      <c r="D139" s="44">
        <v>17120.59</v>
      </c>
      <c r="E139" s="31">
        <f t="shared" si="1"/>
        <v>7879.41</v>
      </c>
      <c r="F139" s="100"/>
    </row>
    <row r="140" spans="1:6" ht="12.75">
      <c r="A140" s="92" t="s">
        <v>224</v>
      </c>
      <c r="B140" s="56" t="s">
        <v>415</v>
      </c>
      <c r="C140" s="44">
        <v>3000</v>
      </c>
      <c r="D140" s="44">
        <v>2420</v>
      </c>
      <c r="E140" s="31">
        <f t="shared" si="1"/>
        <v>580</v>
      </c>
      <c r="F140" s="100"/>
    </row>
    <row r="141" spans="1:6" ht="12.75">
      <c r="A141" s="92" t="s">
        <v>225</v>
      </c>
      <c r="B141" s="56" t="s">
        <v>416</v>
      </c>
      <c r="C141" s="44">
        <v>25000</v>
      </c>
      <c r="D141" s="44">
        <v>3989.04</v>
      </c>
      <c r="E141" s="31">
        <f t="shared" si="1"/>
        <v>21010.96</v>
      </c>
      <c r="F141" s="100"/>
    </row>
    <row r="142" spans="1:6" ht="12.75">
      <c r="A142" s="92" t="s">
        <v>230</v>
      </c>
      <c r="B142" s="56" t="s">
        <v>417</v>
      </c>
      <c r="C142" s="44">
        <v>300</v>
      </c>
      <c r="D142" s="44">
        <v>0</v>
      </c>
      <c r="E142" s="31">
        <f t="shared" si="1"/>
        <v>300</v>
      </c>
      <c r="F142" s="100"/>
    </row>
    <row r="143" spans="1:6" ht="12.75">
      <c r="A143" s="92" t="s">
        <v>231</v>
      </c>
      <c r="B143" s="56" t="s">
        <v>418</v>
      </c>
      <c r="C143" s="44">
        <f>C144+C145</f>
        <v>13000</v>
      </c>
      <c r="D143" s="44">
        <f>D144+D145</f>
        <v>0</v>
      </c>
      <c r="E143" s="31">
        <f t="shared" si="1"/>
        <v>13000</v>
      </c>
      <c r="F143" s="100"/>
    </row>
    <row r="144" spans="1:6" ht="12.75">
      <c r="A144" s="92" t="s">
        <v>232</v>
      </c>
      <c r="B144" s="56" t="s">
        <v>419</v>
      </c>
      <c r="C144" s="44">
        <v>10000</v>
      </c>
      <c r="D144" s="44">
        <v>0</v>
      </c>
      <c r="E144" s="31">
        <f t="shared" si="1"/>
        <v>10000</v>
      </c>
      <c r="F144" s="100"/>
    </row>
    <row r="145" spans="1:6" ht="12.75">
      <c r="A145" s="92" t="s">
        <v>233</v>
      </c>
      <c r="B145" s="56" t="s">
        <v>420</v>
      </c>
      <c r="C145" s="44">
        <v>3000</v>
      </c>
      <c r="D145" s="44">
        <v>0</v>
      </c>
      <c r="E145" s="31">
        <f t="shared" si="1"/>
        <v>3000</v>
      </c>
      <c r="F145" s="100"/>
    </row>
    <row r="146" spans="1:6" ht="12.75">
      <c r="A146" s="50" t="s">
        <v>496</v>
      </c>
      <c r="B146" s="57" t="s">
        <v>497</v>
      </c>
      <c r="C146" s="43">
        <f>C147</f>
        <v>100000</v>
      </c>
      <c r="D146" s="43">
        <f>D147</f>
        <v>100000</v>
      </c>
      <c r="E146" s="36" t="s">
        <v>271</v>
      </c>
      <c r="F146" s="100"/>
    </row>
    <row r="147" spans="1:6" ht="12.75">
      <c r="A147" s="92" t="s">
        <v>215</v>
      </c>
      <c r="B147" s="56" t="s">
        <v>498</v>
      </c>
      <c r="C147" s="44">
        <f>C148</f>
        <v>100000</v>
      </c>
      <c r="D147" s="44">
        <f>D148</f>
        <v>100000</v>
      </c>
      <c r="E147" s="36" t="s">
        <v>271</v>
      </c>
      <c r="F147" s="100"/>
    </row>
    <row r="148" spans="1:6" ht="12.75">
      <c r="A148" s="92" t="s">
        <v>230</v>
      </c>
      <c r="B148" s="56" t="s">
        <v>499</v>
      </c>
      <c r="C148" s="44">
        <v>100000</v>
      </c>
      <c r="D148" s="44">
        <v>100000</v>
      </c>
      <c r="E148" s="36" t="s">
        <v>271</v>
      </c>
      <c r="F148" s="100"/>
    </row>
    <row r="149" spans="1:6" s="37" customFormat="1" ht="12.75">
      <c r="A149" s="50" t="s">
        <v>175</v>
      </c>
      <c r="B149" s="57" t="s">
        <v>421</v>
      </c>
      <c r="C149" s="43">
        <v>135000</v>
      </c>
      <c r="D149" s="43"/>
      <c r="E149" s="36">
        <f t="shared" si="1"/>
        <v>135000</v>
      </c>
      <c r="F149" s="100"/>
    </row>
    <row r="150" spans="1:6" ht="12.75">
      <c r="A150" s="92" t="s">
        <v>215</v>
      </c>
      <c r="B150" s="56" t="s">
        <v>422</v>
      </c>
      <c r="C150" s="44">
        <v>135000</v>
      </c>
      <c r="D150" s="44"/>
      <c r="E150" s="31">
        <f t="shared" si="1"/>
        <v>135000</v>
      </c>
      <c r="F150" s="100"/>
    </row>
    <row r="151" spans="1:6" ht="12.75">
      <c r="A151" s="92" t="s">
        <v>230</v>
      </c>
      <c r="B151" s="56" t="s">
        <v>423</v>
      </c>
      <c r="C151" s="44">
        <v>135000</v>
      </c>
      <c r="D151" s="44"/>
      <c r="E151" s="31">
        <f t="shared" si="1"/>
        <v>135000</v>
      </c>
      <c r="F151" s="100"/>
    </row>
    <row r="152" spans="1:6" s="37" customFormat="1" ht="12.75">
      <c r="A152" s="50" t="s">
        <v>176</v>
      </c>
      <c r="B152" s="57" t="s">
        <v>424</v>
      </c>
      <c r="C152" s="43">
        <f>C153+C164</f>
        <v>8759100</v>
      </c>
      <c r="D152" s="43">
        <f>D153+D164</f>
        <v>7128979.390000001</v>
      </c>
      <c r="E152" s="36">
        <f t="shared" si="1"/>
        <v>1630120.6099999994</v>
      </c>
      <c r="F152" s="100"/>
    </row>
    <row r="153" spans="1:6" ht="12.75">
      <c r="A153" s="92" t="s">
        <v>215</v>
      </c>
      <c r="B153" s="56" t="s">
        <v>425</v>
      </c>
      <c r="C153" s="44">
        <f>C154+C158+C163</f>
        <v>7984900</v>
      </c>
      <c r="D153" s="44">
        <f>D154+D158+D163</f>
        <v>6563044.4</v>
      </c>
      <c r="E153" s="31">
        <f t="shared" si="1"/>
        <v>1421855.5999999996</v>
      </c>
      <c r="F153" s="100"/>
    </row>
    <row r="154" spans="1:6" ht="12.75">
      <c r="A154" s="92" t="s">
        <v>216</v>
      </c>
      <c r="B154" s="56" t="s">
        <v>426</v>
      </c>
      <c r="C154" s="44">
        <f>C155+C156+C157</f>
        <v>4150900</v>
      </c>
      <c r="D154" s="44">
        <f>D155+D156+D157</f>
        <v>3288607</v>
      </c>
      <c r="E154" s="31">
        <f t="shared" si="1"/>
        <v>862293</v>
      </c>
      <c r="F154" s="100"/>
    </row>
    <row r="155" spans="1:6" ht="12.75">
      <c r="A155" s="92" t="s">
        <v>217</v>
      </c>
      <c r="B155" s="56" t="s">
        <v>427</v>
      </c>
      <c r="C155" s="44">
        <v>3188500</v>
      </c>
      <c r="D155" s="44">
        <v>2578075.78</v>
      </c>
      <c r="E155" s="31">
        <f t="shared" si="1"/>
        <v>610424.2200000002</v>
      </c>
      <c r="F155" s="100"/>
    </row>
    <row r="156" spans="1:6" ht="12.75">
      <c r="A156" s="92" t="s">
        <v>218</v>
      </c>
      <c r="B156" s="56" t="s">
        <v>428</v>
      </c>
      <c r="C156" s="44">
        <v>3600</v>
      </c>
      <c r="D156" s="44">
        <v>900</v>
      </c>
      <c r="E156" s="31">
        <f t="shared" si="1"/>
        <v>2700</v>
      </c>
      <c r="F156" s="100"/>
    </row>
    <row r="157" spans="1:6" ht="12.75">
      <c r="A157" s="92" t="s">
        <v>219</v>
      </c>
      <c r="B157" s="56" t="s">
        <v>429</v>
      </c>
      <c r="C157" s="44">
        <v>958800</v>
      </c>
      <c r="D157" s="44">
        <v>709631.22</v>
      </c>
      <c r="E157" s="31">
        <f t="shared" si="1"/>
        <v>249168.78000000003</v>
      </c>
      <c r="F157" s="100"/>
    </row>
    <row r="158" spans="1:6" ht="12.75">
      <c r="A158" s="92" t="s">
        <v>220</v>
      </c>
      <c r="B158" s="56" t="s">
        <v>430</v>
      </c>
      <c r="C158" s="44">
        <f>C159+C160+C161+C162</f>
        <v>3445500</v>
      </c>
      <c r="D158" s="44">
        <f>D159+D160+D161+D162</f>
        <v>3008143.4000000004</v>
      </c>
      <c r="E158" s="31">
        <f aca="true" t="shared" si="2" ref="E158:E227">C158-D158</f>
        <v>437356.5999999996</v>
      </c>
      <c r="F158" s="100"/>
    </row>
    <row r="159" spans="1:6" ht="12.75">
      <c r="A159" s="92" t="s">
        <v>221</v>
      </c>
      <c r="B159" s="56" t="s">
        <v>431</v>
      </c>
      <c r="C159" s="44">
        <v>336000</v>
      </c>
      <c r="D159" s="44">
        <v>311605.21</v>
      </c>
      <c r="E159" s="31">
        <f t="shared" si="2"/>
        <v>24394.78999999998</v>
      </c>
      <c r="F159" s="100"/>
    </row>
    <row r="160" spans="1:6" ht="12.75">
      <c r="A160" s="92" t="s">
        <v>223</v>
      </c>
      <c r="B160" s="56" t="s">
        <v>432</v>
      </c>
      <c r="C160" s="44">
        <v>2010000</v>
      </c>
      <c r="D160" s="44">
        <v>1937475.7</v>
      </c>
      <c r="E160" s="31">
        <f t="shared" si="2"/>
        <v>72524.30000000005</v>
      </c>
      <c r="F160" s="100"/>
    </row>
    <row r="161" spans="1:6" ht="12.75">
      <c r="A161" s="92" t="s">
        <v>224</v>
      </c>
      <c r="B161" s="56" t="s">
        <v>433</v>
      </c>
      <c r="C161" s="44">
        <v>266000</v>
      </c>
      <c r="D161" s="44">
        <v>144035.45</v>
      </c>
      <c r="E161" s="31">
        <f t="shared" si="2"/>
        <v>121964.54999999999</v>
      </c>
      <c r="F161" s="100"/>
    </row>
    <row r="162" spans="1:6" ht="12.75">
      <c r="A162" s="92" t="s">
        <v>225</v>
      </c>
      <c r="B162" s="56" t="s">
        <v>434</v>
      </c>
      <c r="C162" s="44">
        <v>833500</v>
      </c>
      <c r="D162" s="44">
        <v>615027.04</v>
      </c>
      <c r="E162" s="31">
        <f t="shared" si="2"/>
        <v>218472.95999999996</v>
      </c>
      <c r="F162" s="100"/>
    </row>
    <row r="163" spans="1:6" ht="12.75">
      <c r="A163" s="92" t="s">
        <v>230</v>
      </c>
      <c r="B163" s="56" t="s">
        <v>435</v>
      </c>
      <c r="C163" s="44">
        <v>388500</v>
      </c>
      <c r="D163" s="44">
        <v>266294</v>
      </c>
      <c r="E163" s="31">
        <f t="shared" si="2"/>
        <v>122206</v>
      </c>
      <c r="F163" s="100"/>
    </row>
    <row r="164" spans="1:6" ht="12.75">
      <c r="A164" s="92" t="s">
        <v>231</v>
      </c>
      <c r="B164" s="56" t="s">
        <v>436</v>
      </c>
      <c r="C164" s="44">
        <f>C165</f>
        <v>774200</v>
      </c>
      <c r="D164" s="44">
        <f>D165</f>
        <v>565934.99</v>
      </c>
      <c r="E164" s="31">
        <f t="shared" si="2"/>
        <v>208265.01</v>
      </c>
      <c r="F164" s="100"/>
    </row>
    <row r="165" spans="1:6" ht="12.75">
      <c r="A165" s="92" t="s">
        <v>233</v>
      </c>
      <c r="B165" s="56" t="s">
        <v>437</v>
      </c>
      <c r="C165" s="44">
        <v>774200</v>
      </c>
      <c r="D165" s="44">
        <v>565934.99</v>
      </c>
      <c r="E165" s="31">
        <f t="shared" si="2"/>
        <v>208265.01</v>
      </c>
      <c r="F165" s="100"/>
    </row>
    <row r="166" spans="1:6" s="37" customFormat="1" ht="21.75">
      <c r="A166" s="50" t="s">
        <v>273</v>
      </c>
      <c r="B166" s="57" t="s">
        <v>438</v>
      </c>
      <c r="C166" s="43">
        <f>C167+C174</f>
        <v>858900</v>
      </c>
      <c r="D166" s="43">
        <f>D167+D174</f>
        <v>584020.89</v>
      </c>
      <c r="E166" s="36">
        <f t="shared" si="2"/>
        <v>274879.11</v>
      </c>
      <c r="F166" s="100"/>
    </row>
    <row r="167" spans="1:6" ht="12.75">
      <c r="A167" s="92" t="s">
        <v>215</v>
      </c>
      <c r="B167" s="56" t="s">
        <v>439</v>
      </c>
      <c r="C167" s="44">
        <f>C168+C171</f>
        <v>780200</v>
      </c>
      <c r="D167" s="44">
        <f>D168+D171</f>
        <v>510540.89</v>
      </c>
      <c r="E167" s="31">
        <f t="shared" si="2"/>
        <v>269659.11</v>
      </c>
      <c r="F167" s="100"/>
    </row>
    <row r="168" spans="1:6" ht="12.75">
      <c r="A168" s="92" t="s">
        <v>216</v>
      </c>
      <c r="B168" s="56" t="s">
        <v>440</v>
      </c>
      <c r="C168" s="44">
        <f>C169+C170</f>
        <v>777900</v>
      </c>
      <c r="D168" s="44">
        <f>D169+D170</f>
        <v>509304.09</v>
      </c>
      <c r="E168" s="31">
        <f t="shared" si="2"/>
        <v>268595.91</v>
      </c>
      <c r="F168" s="100"/>
    </row>
    <row r="169" spans="1:7" ht="15" customHeight="1">
      <c r="A169" s="92" t="s">
        <v>217</v>
      </c>
      <c r="B169" s="56" t="s">
        <v>441</v>
      </c>
      <c r="C169" s="44">
        <v>599700</v>
      </c>
      <c r="D169" s="44">
        <v>399763.88</v>
      </c>
      <c r="E169" s="31">
        <f t="shared" si="2"/>
        <v>199936.12</v>
      </c>
      <c r="F169" s="100"/>
      <c r="G169" s="21"/>
    </row>
    <row r="170" spans="1:6" ht="12.75">
      <c r="A170" s="92" t="s">
        <v>219</v>
      </c>
      <c r="B170" s="56" t="s">
        <v>442</v>
      </c>
      <c r="C170" s="44">
        <v>178200</v>
      </c>
      <c r="D170" s="44">
        <v>109540.21</v>
      </c>
      <c r="E170" s="31">
        <f t="shared" si="2"/>
        <v>68659.79</v>
      </c>
      <c r="F170" s="100"/>
    </row>
    <row r="171" spans="1:6" ht="12.75">
      <c r="A171" s="92" t="s">
        <v>220</v>
      </c>
      <c r="B171" s="56" t="s">
        <v>443</v>
      </c>
      <c r="C171" s="44">
        <f>C172+C173</f>
        <v>2300</v>
      </c>
      <c r="D171" s="44">
        <f>D172+D173</f>
        <v>1236.8</v>
      </c>
      <c r="E171" s="31">
        <f t="shared" si="2"/>
        <v>1063.2</v>
      </c>
      <c r="F171" s="100"/>
    </row>
    <row r="172" spans="1:6" ht="12.75">
      <c r="A172" s="92" t="s">
        <v>224</v>
      </c>
      <c r="B172" s="56" t="s">
        <v>444</v>
      </c>
      <c r="C172" s="44">
        <v>1000</v>
      </c>
      <c r="D172" s="44"/>
      <c r="E172" s="31">
        <f t="shared" si="2"/>
        <v>1000</v>
      </c>
      <c r="F172" s="100"/>
    </row>
    <row r="173" spans="1:6" ht="12.75">
      <c r="A173" s="92" t="s">
        <v>225</v>
      </c>
      <c r="B173" s="56" t="s">
        <v>476</v>
      </c>
      <c r="C173" s="44">
        <v>1300</v>
      </c>
      <c r="D173" s="44">
        <v>1236.8</v>
      </c>
      <c r="E173" s="31">
        <f>C173-D173</f>
        <v>63.200000000000045</v>
      </c>
      <c r="F173" s="100"/>
    </row>
    <row r="174" spans="1:6" ht="12.75">
      <c r="A174" s="92" t="s">
        <v>231</v>
      </c>
      <c r="B174" s="56" t="s">
        <v>445</v>
      </c>
      <c r="C174" s="44">
        <f>C175+C176</f>
        <v>78700</v>
      </c>
      <c r="D174" s="44">
        <f>D175+D176</f>
        <v>73480</v>
      </c>
      <c r="E174" s="31">
        <f t="shared" si="2"/>
        <v>5220</v>
      </c>
      <c r="F174" s="100"/>
    </row>
    <row r="175" spans="1:6" ht="12.75">
      <c r="A175" s="92" t="s">
        <v>232</v>
      </c>
      <c r="B175" s="56" t="s">
        <v>446</v>
      </c>
      <c r="C175" s="44">
        <v>73700</v>
      </c>
      <c r="D175" s="44">
        <v>73480</v>
      </c>
      <c r="E175" s="31">
        <f t="shared" si="2"/>
        <v>220</v>
      </c>
      <c r="F175" s="100"/>
    </row>
    <row r="176" spans="1:6" ht="12.75">
      <c r="A176" s="92" t="s">
        <v>233</v>
      </c>
      <c r="B176" s="56" t="s">
        <v>447</v>
      </c>
      <c r="C176" s="44">
        <v>5000</v>
      </c>
      <c r="D176" s="44"/>
      <c r="E176" s="31">
        <f t="shared" si="2"/>
        <v>5000</v>
      </c>
      <c r="F176" s="100"/>
    </row>
    <row r="177" spans="1:6" s="37" customFormat="1" ht="21.75">
      <c r="A177" s="50" t="s">
        <v>274</v>
      </c>
      <c r="B177" s="57" t="s">
        <v>448</v>
      </c>
      <c r="C177" s="43">
        <f>C178+C185</f>
        <v>858900</v>
      </c>
      <c r="D177" s="43">
        <f>D178+D185</f>
        <v>584020.89</v>
      </c>
      <c r="E177" s="36">
        <f t="shared" si="2"/>
        <v>274879.11</v>
      </c>
      <c r="F177" s="100"/>
    </row>
    <row r="178" spans="1:6" ht="12.75">
      <c r="A178" s="92" t="s">
        <v>215</v>
      </c>
      <c r="B178" s="56" t="s">
        <v>449</v>
      </c>
      <c r="C178" s="44">
        <f>C179+C182</f>
        <v>780200</v>
      </c>
      <c r="D178" s="44">
        <f>D179+D182</f>
        <v>510540.89</v>
      </c>
      <c r="E178" s="31">
        <f t="shared" si="2"/>
        <v>269659.11</v>
      </c>
      <c r="F178" s="100"/>
    </row>
    <row r="179" spans="1:6" ht="12.75">
      <c r="A179" s="92" t="s">
        <v>216</v>
      </c>
      <c r="B179" s="56" t="s">
        <v>450</v>
      </c>
      <c r="C179" s="44">
        <f>C180+C181</f>
        <v>777900</v>
      </c>
      <c r="D179" s="44">
        <f>D180+D181</f>
        <v>509304.09</v>
      </c>
      <c r="E179" s="31">
        <f t="shared" si="2"/>
        <v>268595.91</v>
      </c>
      <c r="F179" s="100"/>
    </row>
    <row r="180" spans="1:6" ht="12.75">
      <c r="A180" s="92" t="s">
        <v>217</v>
      </c>
      <c r="B180" s="56" t="s">
        <v>451</v>
      </c>
      <c r="C180" s="44">
        <v>599700</v>
      </c>
      <c r="D180" s="44">
        <v>399763.88</v>
      </c>
      <c r="E180" s="31">
        <f t="shared" si="2"/>
        <v>199936.12</v>
      </c>
      <c r="F180" s="100"/>
    </row>
    <row r="181" spans="1:6" ht="12.75">
      <c r="A181" s="92" t="s">
        <v>219</v>
      </c>
      <c r="B181" s="56" t="s">
        <v>452</v>
      </c>
      <c r="C181" s="44">
        <v>178200</v>
      </c>
      <c r="D181" s="44">
        <v>109540.21</v>
      </c>
      <c r="E181" s="31">
        <f t="shared" si="2"/>
        <v>68659.79</v>
      </c>
      <c r="F181" s="100"/>
    </row>
    <row r="182" spans="1:6" ht="12.75">
      <c r="A182" s="92" t="s">
        <v>220</v>
      </c>
      <c r="B182" s="56" t="s">
        <v>453</v>
      </c>
      <c r="C182" s="44">
        <f>C183+C184</f>
        <v>2300</v>
      </c>
      <c r="D182" s="44">
        <f>D183+D184</f>
        <v>1236.8</v>
      </c>
      <c r="E182" s="31">
        <f t="shared" si="2"/>
        <v>1063.2</v>
      </c>
      <c r="F182" s="100"/>
    </row>
    <row r="183" spans="1:6" ht="12.75">
      <c r="A183" s="92" t="s">
        <v>224</v>
      </c>
      <c r="B183" s="56" t="s">
        <v>454</v>
      </c>
      <c r="C183" s="44">
        <v>1000</v>
      </c>
      <c r="D183" s="44"/>
      <c r="E183" s="31">
        <f t="shared" si="2"/>
        <v>1000</v>
      </c>
      <c r="F183" s="100"/>
    </row>
    <row r="184" spans="1:6" ht="12.75">
      <c r="A184" s="92" t="s">
        <v>225</v>
      </c>
      <c r="B184" s="56" t="s">
        <v>478</v>
      </c>
      <c r="C184" s="44">
        <v>1300</v>
      </c>
      <c r="D184" s="44">
        <v>1236.8</v>
      </c>
      <c r="E184" s="31">
        <f>C184-D184</f>
        <v>63.200000000000045</v>
      </c>
      <c r="F184" s="100"/>
    </row>
    <row r="185" spans="1:6" ht="12.75">
      <c r="A185" s="92" t="s">
        <v>231</v>
      </c>
      <c r="B185" s="56" t="s">
        <v>455</v>
      </c>
      <c r="C185" s="44">
        <f>C186+C187</f>
        <v>78700</v>
      </c>
      <c r="D185" s="44">
        <f>D186+D187</f>
        <v>73480</v>
      </c>
      <c r="E185" s="31">
        <f t="shared" si="2"/>
        <v>5220</v>
      </c>
      <c r="F185" s="100"/>
    </row>
    <row r="186" spans="1:6" ht="12.75">
      <c r="A186" s="92" t="s">
        <v>232</v>
      </c>
      <c r="B186" s="56" t="s">
        <v>456</v>
      </c>
      <c r="C186" s="44">
        <v>73700</v>
      </c>
      <c r="D186" s="44">
        <v>73480</v>
      </c>
      <c r="E186" s="31">
        <f t="shared" si="2"/>
        <v>220</v>
      </c>
      <c r="F186" s="100"/>
    </row>
    <row r="187" spans="1:6" ht="12.75">
      <c r="A187" s="92" t="s">
        <v>233</v>
      </c>
      <c r="B187" s="56" t="s">
        <v>457</v>
      </c>
      <c r="C187" s="44">
        <v>5000</v>
      </c>
      <c r="D187" s="44"/>
      <c r="E187" s="31">
        <f t="shared" si="2"/>
        <v>5000</v>
      </c>
      <c r="F187" s="100"/>
    </row>
    <row r="188" spans="1:6" s="37" customFormat="1" ht="12.75">
      <c r="A188" s="50" t="s">
        <v>275</v>
      </c>
      <c r="B188" s="57" t="s">
        <v>0</v>
      </c>
      <c r="C188" s="43">
        <f>C189+C195</f>
        <v>71847100</v>
      </c>
      <c r="D188" s="43">
        <f>D189+D195</f>
        <v>37416023.58</v>
      </c>
      <c r="E188" s="36">
        <f t="shared" si="2"/>
        <v>34431076.42</v>
      </c>
      <c r="F188" s="100"/>
    </row>
    <row r="189" spans="1:6" ht="12.75">
      <c r="A189" s="92" t="s">
        <v>215</v>
      </c>
      <c r="B189" s="56" t="s">
        <v>1</v>
      </c>
      <c r="C189" s="44">
        <f>C190+C193</f>
        <v>61847100</v>
      </c>
      <c r="D189" s="44">
        <f>D190+D193</f>
        <v>37416023.58</v>
      </c>
      <c r="E189" s="31">
        <f t="shared" si="2"/>
        <v>24431076.42</v>
      </c>
      <c r="F189" s="100"/>
    </row>
    <row r="190" spans="1:6" ht="12.75">
      <c r="A190" s="92" t="s">
        <v>220</v>
      </c>
      <c r="B190" s="56" t="s">
        <v>2</v>
      </c>
      <c r="C190" s="44">
        <f>C191+C192</f>
        <v>61347100</v>
      </c>
      <c r="D190" s="44">
        <f>D191+D192</f>
        <v>37148465.58</v>
      </c>
      <c r="E190" s="31">
        <f t="shared" si="2"/>
        <v>24198634.42</v>
      </c>
      <c r="F190" s="100"/>
    </row>
    <row r="191" spans="1:6" ht="12.75">
      <c r="A191" s="92" t="s">
        <v>224</v>
      </c>
      <c r="B191" s="56" t="s">
        <v>3</v>
      </c>
      <c r="C191" s="44">
        <v>58135600</v>
      </c>
      <c r="D191" s="44">
        <v>36364991.58</v>
      </c>
      <c r="E191" s="31">
        <f t="shared" si="2"/>
        <v>21770608.42</v>
      </c>
      <c r="F191" s="100"/>
    </row>
    <row r="192" spans="1:6" ht="12.75">
      <c r="A192" s="92" t="s">
        <v>225</v>
      </c>
      <c r="B192" s="56" t="s">
        <v>4</v>
      </c>
      <c r="C192" s="44">
        <v>3211500</v>
      </c>
      <c r="D192" s="44">
        <v>783474</v>
      </c>
      <c r="E192" s="31">
        <f t="shared" si="2"/>
        <v>2428026</v>
      </c>
      <c r="F192" s="100"/>
    </row>
    <row r="193" spans="1:7" ht="12.75">
      <c r="A193" s="92" t="s">
        <v>177</v>
      </c>
      <c r="B193" s="56" t="s">
        <v>5</v>
      </c>
      <c r="C193" s="44">
        <f>C194</f>
        <v>500000</v>
      </c>
      <c r="D193" s="44">
        <f>D194</f>
        <v>267558</v>
      </c>
      <c r="E193" s="31">
        <f t="shared" si="2"/>
        <v>232442</v>
      </c>
      <c r="F193" s="100"/>
      <c r="G193" s="21"/>
    </row>
    <row r="194" spans="1:6" ht="22.5">
      <c r="A194" s="92" t="s">
        <v>178</v>
      </c>
      <c r="B194" s="56" t="s">
        <v>6</v>
      </c>
      <c r="C194" s="44">
        <v>500000</v>
      </c>
      <c r="D194" s="44">
        <v>267558</v>
      </c>
      <c r="E194" s="31">
        <f t="shared" si="2"/>
        <v>232442</v>
      </c>
      <c r="F194" s="100"/>
    </row>
    <row r="195" spans="1:6" ht="12.75">
      <c r="A195" s="92" t="s">
        <v>231</v>
      </c>
      <c r="B195" s="56" t="s">
        <v>479</v>
      </c>
      <c r="C195" s="44">
        <f>C196</f>
        <v>10000000</v>
      </c>
      <c r="D195" s="44">
        <f>D196</f>
        <v>0</v>
      </c>
      <c r="E195" s="31">
        <f>C195-D195</f>
        <v>10000000</v>
      </c>
      <c r="F195" s="100"/>
    </row>
    <row r="196" spans="1:6" ht="12.75">
      <c r="A196" s="92" t="s">
        <v>232</v>
      </c>
      <c r="B196" s="56" t="s">
        <v>480</v>
      </c>
      <c r="C196" s="44">
        <v>10000000</v>
      </c>
      <c r="D196" s="44">
        <v>0</v>
      </c>
      <c r="E196" s="31">
        <f>C196-D196</f>
        <v>10000000</v>
      </c>
      <c r="F196" s="100"/>
    </row>
    <row r="197" spans="1:6" s="37" customFormat="1" ht="12.75">
      <c r="A197" s="50" t="s">
        <v>179</v>
      </c>
      <c r="B197" s="57" t="s">
        <v>7</v>
      </c>
      <c r="C197" s="43">
        <f aca="true" t="shared" si="3" ref="C197:D199">C198</f>
        <v>500000</v>
      </c>
      <c r="D197" s="43">
        <f t="shared" si="3"/>
        <v>267558</v>
      </c>
      <c r="E197" s="36">
        <f t="shared" si="2"/>
        <v>232442</v>
      </c>
      <c r="F197" s="100"/>
    </row>
    <row r="198" spans="1:6" ht="12.75">
      <c r="A198" s="92" t="s">
        <v>215</v>
      </c>
      <c r="B198" s="56" t="s">
        <v>8</v>
      </c>
      <c r="C198" s="44">
        <f t="shared" si="3"/>
        <v>500000</v>
      </c>
      <c r="D198" s="44">
        <f t="shared" si="3"/>
        <v>267558</v>
      </c>
      <c r="E198" s="31">
        <f t="shared" si="2"/>
        <v>232442</v>
      </c>
      <c r="F198" s="100"/>
    </row>
    <row r="199" spans="1:6" ht="12.75">
      <c r="A199" s="92" t="s">
        <v>177</v>
      </c>
      <c r="B199" s="56" t="s">
        <v>9</v>
      </c>
      <c r="C199" s="44">
        <f t="shared" si="3"/>
        <v>500000</v>
      </c>
      <c r="D199" s="44">
        <f t="shared" si="3"/>
        <v>267558</v>
      </c>
      <c r="E199" s="31">
        <f t="shared" si="2"/>
        <v>232442</v>
      </c>
      <c r="F199" s="100"/>
    </row>
    <row r="200" spans="1:6" ht="22.5">
      <c r="A200" s="92" t="s">
        <v>178</v>
      </c>
      <c r="B200" s="56" t="s">
        <v>10</v>
      </c>
      <c r="C200" s="44">
        <v>500000</v>
      </c>
      <c r="D200" s="44">
        <v>267558</v>
      </c>
      <c r="E200" s="31">
        <f t="shared" si="2"/>
        <v>232442</v>
      </c>
      <c r="F200" s="100"/>
    </row>
    <row r="201" spans="1:6" s="37" customFormat="1" ht="12" customHeight="1">
      <c r="A201" s="50" t="s">
        <v>253</v>
      </c>
      <c r="B201" s="57" t="s">
        <v>11</v>
      </c>
      <c r="C201" s="43">
        <f>C202+C206</f>
        <v>68354200</v>
      </c>
      <c r="D201" s="43">
        <f>D202+D206</f>
        <v>36581591.58</v>
      </c>
      <c r="E201" s="36">
        <f t="shared" si="2"/>
        <v>31772608.42</v>
      </c>
      <c r="F201" s="100"/>
    </row>
    <row r="202" spans="1:6" ht="12.75">
      <c r="A202" s="92" t="s">
        <v>215</v>
      </c>
      <c r="B202" s="56" t="s">
        <v>12</v>
      </c>
      <c r="C202" s="44">
        <f>C203</f>
        <v>58354200</v>
      </c>
      <c r="D202" s="44">
        <f>D203</f>
        <v>36581591.58</v>
      </c>
      <c r="E202" s="31">
        <f t="shared" si="2"/>
        <v>21772608.42</v>
      </c>
      <c r="F202" s="100"/>
    </row>
    <row r="203" spans="1:6" ht="12.75">
      <c r="A203" s="92" t="s">
        <v>220</v>
      </c>
      <c r="B203" s="56" t="s">
        <v>13</v>
      </c>
      <c r="C203" s="44">
        <f>C204+C205</f>
        <v>58354200</v>
      </c>
      <c r="D203" s="44">
        <f>D204+D205</f>
        <v>36581591.58</v>
      </c>
      <c r="E203" s="31">
        <f t="shared" si="2"/>
        <v>21772608.42</v>
      </c>
      <c r="F203" s="100"/>
    </row>
    <row r="204" spans="1:6" ht="12.75">
      <c r="A204" s="92" t="s">
        <v>224</v>
      </c>
      <c r="B204" s="56" t="s">
        <v>14</v>
      </c>
      <c r="C204" s="44">
        <v>58135600</v>
      </c>
      <c r="D204" s="44">
        <v>36364991.58</v>
      </c>
      <c r="E204" s="31">
        <f t="shared" si="2"/>
        <v>21770608.42</v>
      </c>
      <c r="F204" s="100"/>
    </row>
    <row r="205" spans="1:6" ht="14.25" customHeight="1">
      <c r="A205" s="92" t="s">
        <v>225</v>
      </c>
      <c r="B205" s="56" t="s">
        <v>15</v>
      </c>
      <c r="C205" s="44">
        <v>218600</v>
      </c>
      <c r="D205" s="44">
        <v>216600</v>
      </c>
      <c r="E205" s="31">
        <f t="shared" si="2"/>
        <v>2000</v>
      </c>
      <c r="F205" s="100"/>
    </row>
    <row r="206" spans="1:6" ht="14.25" customHeight="1">
      <c r="A206" s="92" t="s">
        <v>231</v>
      </c>
      <c r="B206" s="56" t="s">
        <v>481</v>
      </c>
      <c r="C206" s="44">
        <f>C207</f>
        <v>10000000</v>
      </c>
      <c r="D206" s="44">
        <f>D207</f>
        <v>0</v>
      </c>
      <c r="E206" s="31">
        <f t="shared" si="2"/>
        <v>10000000</v>
      </c>
      <c r="F206" s="100"/>
    </row>
    <row r="207" spans="1:6" ht="14.25" customHeight="1">
      <c r="A207" s="92" t="s">
        <v>232</v>
      </c>
      <c r="B207" s="56" t="s">
        <v>482</v>
      </c>
      <c r="C207" s="44">
        <v>10000000</v>
      </c>
      <c r="D207" s="44">
        <v>0</v>
      </c>
      <c r="E207" s="31">
        <f t="shared" si="2"/>
        <v>10000000</v>
      </c>
      <c r="F207" s="100"/>
    </row>
    <row r="208" spans="1:6" s="37" customFormat="1" ht="12.75" customHeight="1">
      <c r="A208" s="50" t="s">
        <v>180</v>
      </c>
      <c r="B208" s="57" t="s">
        <v>16</v>
      </c>
      <c r="C208" s="43">
        <f aca="true" t="shared" si="4" ref="C208:D210">C209</f>
        <v>2992900</v>
      </c>
      <c r="D208" s="43">
        <f t="shared" si="4"/>
        <v>566874</v>
      </c>
      <c r="E208" s="36">
        <f t="shared" si="2"/>
        <v>2426026</v>
      </c>
      <c r="F208" s="100"/>
    </row>
    <row r="209" spans="1:6" ht="12" customHeight="1">
      <c r="A209" s="92" t="s">
        <v>215</v>
      </c>
      <c r="B209" s="56" t="s">
        <v>17</v>
      </c>
      <c r="C209" s="44">
        <f t="shared" si="4"/>
        <v>2992900</v>
      </c>
      <c r="D209" s="44">
        <f t="shared" si="4"/>
        <v>566874</v>
      </c>
      <c r="E209" s="31">
        <f t="shared" si="2"/>
        <v>2426026</v>
      </c>
      <c r="F209" s="100"/>
    </row>
    <row r="210" spans="1:6" ht="12" customHeight="1">
      <c r="A210" s="92" t="s">
        <v>220</v>
      </c>
      <c r="B210" s="56" t="s">
        <v>18</v>
      </c>
      <c r="C210" s="44">
        <f t="shared" si="4"/>
        <v>2992900</v>
      </c>
      <c r="D210" s="44">
        <f t="shared" si="4"/>
        <v>566874</v>
      </c>
      <c r="E210" s="31">
        <f t="shared" si="2"/>
        <v>2426026</v>
      </c>
      <c r="F210" s="100"/>
    </row>
    <row r="211" spans="1:6" ht="11.25" customHeight="1">
      <c r="A211" s="92" t="s">
        <v>225</v>
      </c>
      <c r="B211" s="56" t="s">
        <v>19</v>
      </c>
      <c r="C211" s="44">
        <v>2992900</v>
      </c>
      <c r="D211" s="44">
        <v>566874</v>
      </c>
      <c r="E211" s="31">
        <f t="shared" si="2"/>
        <v>2426026</v>
      </c>
      <c r="F211" s="100"/>
    </row>
    <row r="212" spans="1:6" s="37" customFormat="1" ht="12.75">
      <c r="A212" s="50" t="s">
        <v>276</v>
      </c>
      <c r="B212" s="57" t="s">
        <v>20</v>
      </c>
      <c r="C212" s="43">
        <f>C213+C222</f>
        <v>44058812.989999995</v>
      </c>
      <c r="D212" s="43">
        <f>D213+D222</f>
        <v>39810466.34</v>
      </c>
      <c r="E212" s="36">
        <f t="shared" si="2"/>
        <v>4248346.649999991</v>
      </c>
      <c r="F212" s="100"/>
    </row>
    <row r="213" spans="1:6" ht="12.75">
      <c r="A213" s="92" t="s">
        <v>215</v>
      </c>
      <c r="B213" s="56" t="s">
        <v>21</v>
      </c>
      <c r="C213" s="44">
        <f>C214+C218+C220</f>
        <v>18487800</v>
      </c>
      <c r="D213" s="44">
        <f>D214+D218+D220</f>
        <v>16846394.34</v>
      </c>
      <c r="E213" s="31">
        <f t="shared" si="2"/>
        <v>1641405.6600000001</v>
      </c>
      <c r="F213" s="100"/>
    </row>
    <row r="214" spans="1:6" ht="12.75">
      <c r="A214" s="92" t="s">
        <v>220</v>
      </c>
      <c r="B214" s="56" t="s">
        <v>22</v>
      </c>
      <c r="C214" s="44">
        <f>C215+C216+C217</f>
        <v>15487800</v>
      </c>
      <c r="D214" s="44">
        <f>D215+D216+D217</f>
        <v>15052571.540000001</v>
      </c>
      <c r="E214" s="31">
        <f t="shared" si="2"/>
        <v>435228.45999999903</v>
      </c>
      <c r="F214" s="100"/>
    </row>
    <row r="215" spans="1:6" ht="12.75">
      <c r="A215" s="92" t="s">
        <v>223</v>
      </c>
      <c r="B215" s="56" t="s">
        <v>23</v>
      </c>
      <c r="C215" s="44">
        <v>3868600</v>
      </c>
      <c r="D215" s="44">
        <v>3657783.04</v>
      </c>
      <c r="E215" s="31">
        <f t="shared" si="2"/>
        <v>210816.95999999996</v>
      </c>
      <c r="F215" s="100"/>
    </row>
    <row r="216" spans="1:7" ht="12.75">
      <c r="A216" s="92" t="s">
        <v>224</v>
      </c>
      <c r="B216" s="56" t="s">
        <v>24</v>
      </c>
      <c r="C216" s="44">
        <v>9677800</v>
      </c>
      <c r="D216" s="44">
        <v>9602357.99</v>
      </c>
      <c r="E216" s="31">
        <f t="shared" si="2"/>
        <v>75442.00999999978</v>
      </c>
      <c r="F216" s="100"/>
      <c r="G216" s="21"/>
    </row>
    <row r="217" spans="1:6" ht="12.75">
      <c r="A217" s="92" t="s">
        <v>225</v>
      </c>
      <c r="B217" s="56" t="s">
        <v>25</v>
      </c>
      <c r="C217" s="44">
        <v>1941400</v>
      </c>
      <c r="D217" s="44">
        <v>1792430.51</v>
      </c>
      <c r="E217" s="31">
        <f t="shared" si="2"/>
        <v>148969.49</v>
      </c>
      <c r="F217" s="100"/>
    </row>
    <row r="218" spans="1:6" ht="12.75">
      <c r="A218" s="92" t="s">
        <v>177</v>
      </c>
      <c r="B218" s="56" t="s">
        <v>26</v>
      </c>
      <c r="C218" s="44">
        <f>C219</f>
        <v>1300000</v>
      </c>
      <c r="D218" s="44">
        <f>D219</f>
        <v>978000</v>
      </c>
      <c r="E218" s="31">
        <f t="shared" si="2"/>
        <v>322000</v>
      </c>
      <c r="F218" s="100"/>
    </row>
    <row r="219" spans="1:6" ht="22.5">
      <c r="A219" s="92" t="s">
        <v>178</v>
      </c>
      <c r="B219" s="56" t="s">
        <v>27</v>
      </c>
      <c r="C219" s="44">
        <v>1300000</v>
      </c>
      <c r="D219" s="44">
        <v>978000</v>
      </c>
      <c r="E219" s="31">
        <f t="shared" si="2"/>
        <v>322000</v>
      </c>
      <c r="F219" s="100"/>
    </row>
    <row r="220" spans="1:6" ht="12.75">
      <c r="A220" s="92" t="s">
        <v>246</v>
      </c>
      <c r="B220" s="56" t="s">
        <v>28</v>
      </c>
      <c r="C220" s="44">
        <f>C221</f>
        <v>1700000</v>
      </c>
      <c r="D220" s="44">
        <f>D221</f>
        <v>815822.8</v>
      </c>
      <c r="E220" s="31">
        <f t="shared" si="2"/>
        <v>884177.2</v>
      </c>
      <c r="F220" s="100"/>
    </row>
    <row r="221" spans="1:6" ht="22.5">
      <c r="A221" s="92" t="s">
        <v>261</v>
      </c>
      <c r="B221" s="56" t="s">
        <v>29</v>
      </c>
      <c r="C221" s="44">
        <v>1700000</v>
      </c>
      <c r="D221" s="44">
        <v>815822.8</v>
      </c>
      <c r="E221" s="31">
        <f t="shared" si="2"/>
        <v>884177.2</v>
      </c>
      <c r="F221" s="100"/>
    </row>
    <row r="222" spans="1:6" ht="12.75">
      <c r="A222" s="92" t="s">
        <v>231</v>
      </c>
      <c r="B222" s="56" t="s">
        <v>30</v>
      </c>
      <c r="C222" s="44">
        <f>C223</f>
        <v>25571012.99</v>
      </c>
      <c r="D222" s="44">
        <f>D223</f>
        <v>22964072</v>
      </c>
      <c r="E222" s="31">
        <f t="shared" si="2"/>
        <v>2606940.9899999984</v>
      </c>
      <c r="F222" s="100"/>
    </row>
    <row r="223" spans="1:6" ht="12.75">
      <c r="A223" s="92" t="s">
        <v>232</v>
      </c>
      <c r="B223" s="56" t="s">
        <v>31</v>
      </c>
      <c r="C223" s="44">
        <v>25571012.99</v>
      </c>
      <c r="D223" s="44">
        <v>22964072</v>
      </c>
      <c r="E223" s="31">
        <f t="shared" si="2"/>
        <v>2606940.9899999984</v>
      </c>
      <c r="F223" s="100"/>
    </row>
    <row r="224" spans="1:6" s="37" customFormat="1" ht="12.75">
      <c r="A224" s="50" t="s">
        <v>181</v>
      </c>
      <c r="B224" s="57" t="s">
        <v>32</v>
      </c>
      <c r="C224" s="43">
        <f>C225+C231</f>
        <v>27758912.99</v>
      </c>
      <c r="D224" s="43">
        <f>D225+D231</f>
        <v>24205684.61</v>
      </c>
      <c r="E224" s="36">
        <f t="shared" si="2"/>
        <v>3553228.379999999</v>
      </c>
      <c r="F224" s="100"/>
    </row>
    <row r="225" spans="1:6" ht="12.75">
      <c r="A225" s="92" t="s">
        <v>215</v>
      </c>
      <c r="B225" s="56" t="s">
        <v>33</v>
      </c>
      <c r="C225" s="44">
        <f>C226+C229</f>
        <v>2187900</v>
      </c>
      <c r="D225" s="44">
        <f>D226+D229</f>
        <v>1241612.61</v>
      </c>
      <c r="E225" s="31">
        <f t="shared" si="2"/>
        <v>946287.3899999999</v>
      </c>
      <c r="F225" s="100"/>
    </row>
    <row r="226" spans="1:6" ht="12.75">
      <c r="A226" s="92" t="s">
        <v>220</v>
      </c>
      <c r="B226" s="56" t="s">
        <v>34</v>
      </c>
      <c r="C226" s="44">
        <f>C228+C227</f>
        <v>487900</v>
      </c>
      <c r="D226" s="44">
        <f>D228+D227</f>
        <v>425789.81000000006</v>
      </c>
      <c r="E226" s="31">
        <f t="shared" si="2"/>
        <v>62110.189999999944</v>
      </c>
      <c r="F226" s="100"/>
    </row>
    <row r="227" spans="1:6" ht="12.75">
      <c r="A227" s="92" t="s">
        <v>224</v>
      </c>
      <c r="B227" s="56" t="s">
        <v>35</v>
      </c>
      <c r="C227" s="44">
        <v>173200</v>
      </c>
      <c r="D227" s="44">
        <v>173134.92</v>
      </c>
      <c r="E227" s="31">
        <f t="shared" si="2"/>
        <v>65.0799999999872</v>
      </c>
      <c r="F227" s="100"/>
    </row>
    <row r="228" spans="1:6" ht="12.75">
      <c r="A228" s="92" t="s">
        <v>225</v>
      </c>
      <c r="B228" s="56" t="s">
        <v>36</v>
      </c>
      <c r="C228" s="44">
        <v>314700</v>
      </c>
      <c r="D228" s="44">
        <v>252654.89</v>
      </c>
      <c r="E228" s="31">
        <f aca="true" t="shared" si="5" ref="E228:E289">C228-D228</f>
        <v>62045.109999999986</v>
      </c>
      <c r="F228" s="100"/>
    </row>
    <row r="229" spans="1:6" ht="12.75">
      <c r="A229" s="92" t="s">
        <v>246</v>
      </c>
      <c r="B229" s="56" t="s">
        <v>37</v>
      </c>
      <c r="C229" s="44">
        <f>C230</f>
        <v>1700000</v>
      </c>
      <c r="D229" s="44">
        <f>D230</f>
        <v>815822.8</v>
      </c>
      <c r="E229" s="31">
        <f t="shared" si="5"/>
        <v>884177.2</v>
      </c>
      <c r="F229" s="100"/>
    </row>
    <row r="230" spans="1:6" ht="22.5">
      <c r="A230" s="92" t="s">
        <v>261</v>
      </c>
      <c r="B230" s="56" t="s">
        <v>38</v>
      </c>
      <c r="C230" s="44">
        <v>1700000</v>
      </c>
      <c r="D230" s="44">
        <v>815822.8</v>
      </c>
      <c r="E230" s="31">
        <f t="shared" si="5"/>
        <v>884177.2</v>
      </c>
      <c r="F230" s="100"/>
    </row>
    <row r="231" spans="1:6" ht="12.75">
      <c r="A231" s="92" t="s">
        <v>231</v>
      </c>
      <c r="B231" s="56" t="s">
        <v>39</v>
      </c>
      <c r="C231" s="44">
        <f>C232</f>
        <v>25571012.99</v>
      </c>
      <c r="D231" s="44">
        <f>D232</f>
        <v>22964072</v>
      </c>
      <c r="E231" s="31">
        <f t="shared" si="5"/>
        <v>2606940.9899999984</v>
      </c>
      <c r="F231" s="100"/>
    </row>
    <row r="232" spans="1:6" ht="12.75">
      <c r="A232" s="92" t="s">
        <v>232</v>
      </c>
      <c r="B232" s="56" t="s">
        <v>40</v>
      </c>
      <c r="C232" s="44">
        <v>25571012.99</v>
      </c>
      <c r="D232" s="44">
        <v>22964072</v>
      </c>
      <c r="E232" s="31">
        <f t="shared" si="5"/>
        <v>2606940.9899999984</v>
      </c>
      <c r="F232" s="100"/>
    </row>
    <row r="233" spans="1:6" s="37" customFormat="1" ht="12.75">
      <c r="A233" s="50" t="s">
        <v>182</v>
      </c>
      <c r="B233" s="57" t="s">
        <v>41</v>
      </c>
      <c r="C233" s="43">
        <f>C234</f>
        <v>9486100</v>
      </c>
      <c r="D233" s="43">
        <f>D234</f>
        <v>9066308.2</v>
      </c>
      <c r="E233" s="36">
        <f t="shared" si="5"/>
        <v>419791.80000000075</v>
      </c>
      <c r="F233" s="100"/>
    </row>
    <row r="234" spans="1:6" ht="12.75">
      <c r="A234" s="92" t="s">
        <v>215</v>
      </c>
      <c r="B234" s="56" t="s">
        <v>42</v>
      </c>
      <c r="C234" s="44">
        <v>9486100</v>
      </c>
      <c r="D234" s="44">
        <f>D235+D239</f>
        <v>9066308.2</v>
      </c>
      <c r="E234" s="31">
        <f t="shared" si="5"/>
        <v>419791.80000000075</v>
      </c>
      <c r="F234" s="100"/>
    </row>
    <row r="235" spans="1:6" ht="12.75">
      <c r="A235" s="92" t="s">
        <v>220</v>
      </c>
      <c r="B235" s="56" t="s">
        <v>43</v>
      </c>
      <c r="C235" s="44">
        <v>8186100</v>
      </c>
      <c r="D235" s="44">
        <f>D236+D237+D238</f>
        <v>8088308.2</v>
      </c>
      <c r="E235" s="31">
        <f t="shared" si="5"/>
        <v>97791.79999999981</v>
      </c>
      <c r="F235" s="100"/>
    </row>
    <row r="236" spans="1:6" ht="12.75">
      <c r="A236" s="92" t="s">
        <v>223</v>
      </c>
      <c r="B236" s="56" t="s">
        <v>44</v>
      </c>
      <c r="C236" s="44">
        <v>363800</v>
      </c>
      <c r="D236" s="44">
        <v>330103.74</v>
      </c>
      <c r="E236" s="31">
        <f t="shared" si="5"/>
        <v>33696.26000000001</v>
      </c>
      <c r="F236" s="100"/>
    </row>
    <row r="237" spans="1:6" ht="12.75">
      <c r="A237" s="92" t="s">
        <v>224</v>
      </c>
      <c r="B237" s="56" t="s">
        <v>45</v>
      </c>
      <c r="C237" s="44">
        <v>7702300</v>
      </c>
      <c r="D237" s="44">
        <v>7682204.46</v>
      </c>
      <c r="E237" s="31">
        <f t="shared" si="5"/>
        <v>20095.540000000037</v>
      </c>
      <c r="F237" s="100"/>
    </row>
    <row r="238" spans="1:6" ht="12.75">
      <c r="A238" s="92" t="s">
        <v>225</v>
      </c>
      <c r="B238" s="56" t="s">
        <v>46</v>
      </c>
      <c r="C238" s="44">
        <v>120000</v>
      </c>
      <c r="D238" s="44">
        <v>76000</v>
      </c>
      <c r="E238" s="31">
        <f t="shared" si="5"/>
        <v>44000</v>
      </c>
      <c r="F238" s="100"/>
    </row>
    <row r="239" spans="1:6" ht="12.75">
      <c r="A239" s="92" t="s">
        <v>177</v>
      </c>
      <c r="B239" s="56" t="s">
        <v>47</v>
      </c>
      <c r="C239" s="44">
        <f>C240</f>
        <v>1300000</v>
      </c>
      <c r="D239" s="44">
        <f>D240</f>
        <v>978000</v>
      </c>
      <c r="E239" s="31">
        <f t="shared" si="5"/>
        <v>322000</v>
      </c>
      <c r="F239" s="100"/>
    </row>
    <row r="240" spans="1:6" ht="22.5">
      <c r="A240" s="92" t="s">
        <v>178</v>
      </c>
      <c r="B240" s="56" t="s">
        <v>48</v>
      </c>
      <c r="C240" s="44">
        <v>1300000</v>
      </c>
      <c r="D240" s="44">
        <v>978000</v>
      </c>
      <c r="E240" s="31">
        <f t="shared" si="5"/>
        <v>322000</v>
      </c>
      <c r="F240" s="100"/>
    </row>
    <row r="241" spans="1:6" s="37" customFormat="1" ht="12.75">
      <c r="A241" s="50" t="s">
        <v>183</v>
      </c>
      <c r="B241" s="57" t="s">
        <v>49</v>
      </c>
      <c r="C241" s="43">
        <f>C242</f>
        <v>6813800</v>
      </c>
      <c r="D241" s="43">
        <f>D242</f>
        <v>6538473.53</v>
      </c>
      <c r="E241" s="36">
        <f t="shared" si="5"/>
        <v>275326.46999999974</v>
      </c>
      <c r="F241" s="100"/>
    </row>
    <row r="242" spans="1:6" ht="12.75">
      <c r="A242" s="92" t="s">
        <v>215</v>
      </c>
      <c r="B242" s="56" t="s">
        <v>50</v>
      </c>
      <c r="C242" s="44">
        <f>C243</f>
        <v>6813800</v>
      </c>
      <c r="D242" s="44">
        <f>D243</f>
        <v>6538473.53</v>
      </c>
      <c r="E242" s="31">
        <f t="shared" si="5"/>
        <v>275326.46999999974</v>
      </c>
      <c r="F242" s="100"/>
    </row>
    <row r="243" spans="1:6" ht="12.75">
      <c r="A243" s="92" t="s">
        <v>220</v>
      </c>
      <c r="B243" s="56" t="s">
        <v>51</v>
      </c>
      <c r="C243" s="44">
        <f>C244+C245+C246</f>
        <v>6813800</v>
      </c>
      <c r="D243" s="44">
        <f>D244+D245+D246</f>
        <v>6538473.53</v>
      </c>
      <c r="E243" s="31">
        <f t="shared" si="5"/>
        <v>275326.46999999974</v>
      </c>
      <c r="F243" s="100"/>
    </row>
    <row r="244" spans="1:6" ht="12.75" customHeight="1">
      <c r="A244" s="92" t="s">
        <v>223</v>
      </c>
      <c r="B244" s="56" t="s">
        <v>52</v>
      </c>
      <c r="C244" s="44">
        <v>3504800</v>
      </c>
      <c r="D244" s="44">
        <v>3327679.3</v>
      </c>
      <c r="E244" s="31">
        <f t="shared" si="5"/>
        <v>177120.7000000002</v>
      </c>
      <c r="F244" s="100"/>
    </row>
    <row r="245" spans="1:6" ht="12.75">
      <c r="A245" s="92" t="s">
        <v>224</v>
      </c>
      <c r="B245" s="56" t="s">
        <v>53</v>
      </c>
      <c r="C245" s="44">
        <v>1802300</v>
      </c>
      <c r="D245" s="44">
        <v>1747018.61</v>
      </c>
      <c r="E245" s="31">
        <f t="shared" si="5"/>
        <v>55281.3899999999</v>
      </c>
      <c r="F245" s="100"/>
    </row>
    <row r="246" spans="1:6" ht="12.75">
      <c r="A246" s="92" t="s">
        <v>225</v>
      </c>
      <c r="B246" s="56" t="s">
        <v>54</v>
      </c>
      <c r="C246" s="44">
        <v>1506700</v>
      </c>
      <c r="D246" s="44">
        <v>1463775.62</v>
      </c>
      <c r="E246" s="31">
        <f t="shared" si="5"/>
        <v>42924.37999999989</v>
      </c>
      <c r="F246" s="100"/>
    </row>
    <row r="247" spans="1:6" s="37" customFormat="1" ht="12.75">
      <c r="A247" s="50" t="s">
        <v>367</v>
      </c>
      <c r="B247" s="57" t="s">
        <v>55</v>
      </c>
      <c r="C247" s="43">
        <v>99000</v>
      </c>
      <c r="D247" s="43">
        <v>98999.5</v>
      </c>
      <c r="E247" s="36">
        <f t="shared" si="5"/>
        <v>0.5</v>
      </c>
      <c r="F247" s="100"/>
    </row>
    <row r="248" spans="1:6" ht="12.75">
      <c r="A248" s="92" t="s">
        <v>215</v>
      </c>
      <c r="B248" s="56" t="s">
        <v>56</v>
      </c>
      <c r="C248" s="44">
        <v>99000</v>
      </c>
      <c r="D248" s="44">
        <v>98999.5</v>
      </c>
      <c r="E248" s="31">
        <f t="shared" si="5"/>
        <v>0.5</v>
      </c>
      <c r="F248" s="100"/>
    </row>
    <row r="249" spans="1:6" ht="12.75">
      <c r="A249" s="92" t="s">
        <v>220</v>
      </c>
      <c r="B249" s="56" t="s">
        <v>57</v>
      </c>
      <c r="C249" s="44">
        <v>99000</v>
      </c>
      <c r="D249" s="44">
        <v>98999.5</v>
      </c>
      <c r="E249" s="31">
        <f t="shared" si="5"/>
        <v>0.5</v>
      </c>
      <c r="F249" s="100"/>
    </row>
    <row r="250" spans="1:6" ht="12.75">
      <c r="A250" s="92" t="s">
        <v>224</v>
      </c>
      <c r="B250" s="56" t="s">
        <v>58</v>
      </c>
      <c r="C250" s="44">
        <v>99000</v>
      </c>
      <c r="D250" s="44">
        <v>98999.5</v>
      </c>
      <c r="E250" s="31">
        <f t="shared" si="5"/>
        <v>0.5</v>
      </c>
      <c r="F250" s="100"/>
    </row>
    <row r="251" spans="1:6" ht="12.75">
      <c r="A251" s="92" t="s">
        <v>368</v>
      </c>
      <c r="B251" s="56" t="s">
        <v>59</v>
      </c>
      <c r="C251" s="44">
        <v>99000</v>
      </c>
      <c r="D251" s="44">
        <v>98999.5</v>
      </c>
      <c r="E251" s="31">
        <f t="shared" si="5"/>
        <v>0.5</v>
      </c>
      <c r="F251" s="100"/>
    </row>
    <row r="252" spans="1:6" ht="12.75">
      <c r="A252" s="92" t="s">
        <v>215</v>
      </c>
      <c r="B252" s="56" t="s">
        <v>60</v>
      </c>
      <c r="C252" s="44">
        <v>99000</v>
      </c>
      <c r="D252" s="44">
        <v>98999.5</v>
      </c>
      <c r="E252" s="31">
        <f t="shared" si="5"/>
        <v>0.5</v>
      </c>
      <c r="F252" s="100"/>
    </row>
    <row r="253" spans="1:7" ht="12.75">
      <c r="A253" s="92" t="s">
        <v>220</v>
      </c>
      <c r="B253" s="56" t="s">
        <v>61</v>
      </c>
      <c r="C253" s="44">
        <v>99000</v>
      </c>
      <c r="D253" s="44">
        <v>98999.5</v>
      </c>
      <c r="E253" s="31">
        <f t="shared" si="5"/>
        <v>0.5</v>
      </c>
      <c r="F253" s="100"/>
      <c r="G253" s="21"/>
    </row>
    <row r="254" spans="1:6" ht="12.75">
      <c r="A254" s="92" t="s">
        <v>224</v>
      </c>
      <c r="B254" s="56" t="s">
        <v>62</v>
      </c>
      <c r="C254" s="44">
        <v>99000</v>
      </c>
      <c r="D254" s="44">
        <v>98999.5</v>
      </c>
      <c r="E254" s="31">
        <f t="shared" si="5"/>
        <v>0.5</v>
      </c>
      <c r="F254" s="100"/>
    </row>
    <row r="255" spans="1:6" s="37" customFormat="1" ht="12.75">
      <c r="A255" s="50" t="s">
        <v>278</v>
      </c>
      <c r="B255" s="57" t="s">
        <v>63</v>
      </c>
      <c r="C255" s="43">
        <f>C256+C267</f>
        <v>206000</v>
      </c>
      <c r="D255" s="43">
        <f>D256+D267</f>
        <v>204450</v>
      </c>
      <c r="E255" s="36">
        <f t="shared" si="5"/>
        <v>1550</v>
      </c>
      <c r="F255" s="100"/>
    </row>
    <row r="256" spans="1:6" ht="12.75">
      <c r="A256" s="92" t="s">
        <v>215</v>
      </c>
      <c r="B256" s="56" t="s">
        <v>64</v>
      </c>
      <c r="C256" s="44">
        <f>C257</f>
        <v>195200</v>
      </c>
      <c r="D256" s="44">
        <f>D257</f>
        <v>193700</v>
      </c>
      <c r="E256" s="31">
        <f t="shared" si="5"/>
        <v>1500</v>
      </c>
      <c r="F256" s="100"/>
    </row>
    <row r="257" spans="1:6" ht="12.75">
      <c r="A257" s="92" t="s">
        <v>220</v>
      </c>
      <c r="B257" s="56" t="s">
        <v>65</v>
      </c>
      <c r="C257" s="44">
        <f>C258+C259</f>
        <v>195200</v>
      </c>
      <c r="D257" s="44">
        <f>D258+D259</f>
        <v>193700</v>
      </c>
      <c r="E257" s="31">
        <f t="shared" si="5"/>
        <v>1500</v>
      </c>
      <c r="F257" s="100"/>
    </row>
    <row r="258" spans="1:6" ht="12.75">
      <c r="A258" s="92" t="s">
        <v>222</v>
      </c>
      <c r="B258" s="56" t="s">
        <v>66</v>
      </c>
      <c r="C258" s="44">
        <v>20000</v>
      </c>
      <c r="D258" s="44">
        <v>18500</v>
      </c>
      <c r="E258" s="31">
        <f t="shared" si="5"/>
        <v>1500</v>
      </c>
      <c r="F258" s="100"/>
    </row>
    <row r="259" spans="1:6" ht="12.75">
      <c r="A259" s="92" t="s">
        <v>225</v>
      </c>
      <c r="B259" s="56" t="s">
        <v>67</v>
      </c>
      <c r="C259" s="44">
        <v>175200</v>
      </c>
      <c r="D259" s="44">
        <v>175200</v>
      </c>
      <c r="E259" s="31">
        <f t="shared" si="5"/>
        <v>0</v>
      </c>
      <c r="F259" s="100"/>
    </row>
    <row r="260" spans="1:6" ht="12.75">
      <c r="A260" s="92" t="s">
        <v>231</v>
      </c>
      <c r="B260" s="56" t="s">
        <v>68</v>
      </c>
      <c r="C260" s="44">
        <f>C261</f>
        <v>10800</v>
      </c>
      <c r="D260" s="44">
        <f>D261</f>
        <v>10750</v>
      </c>
      <c r="E260" s="31">
        <f t="shared" si="5"/>
        <v>50</v>
      </c>
      <c r="F260" s="100"/>
    </row>
    <row r="261" spans="1:6" ht="12.75">
      <c r="A261" s="92" t="s">
        <v>232</v>
      </c>
      <c r="B261" s="56" t="s">
        <v>69</v>
      </c>
      <c r="C261" s="44">
        <v>10800</v>
      </c>
      <c r="D261" s="44">
        <v>10750</v>
      </c>
      <c r="E261" s="31">
        <f t="shared" si="5"/>
        <v>50</v>
      </c>
      <c r="F261" s="100"/>
    </row>
    <row r="262" spans="1:6" s="37" customFormat="1" ht="12.75">
      <c r="A262" s="50" t="s">
        <v>279</v>
      </c>
      <c r="B262" s="57" t="s">
        <v>70</v>
      </c>
      <c r="C262" s="43">
        <f>C263+C267</f>
        <v>206000</v>
      </c>
      <c r="D262" s="43">
        <f>D263+D267</f>
        <v>204450</v>
      </c>
      <c r="E262" s="36">
        <f t="shared" si="5"/>
        <v>1550</v>
      </c>
      <c r="F262" s="100"/>
    </row>
    <row r="263" spans="1:7" ht="12.75">
      <c r="A263" s="92" t="s">
        <v>215</v>
      </c>
      <c r="B263" s="56" t="s">
        <v>71</v>
      </c>
      <c r="C263" s="44">
        <f>C264</f>
        <v>195200</v>
      </c>
      <c r="D263" s="44">
        <f>D264</f>
        <v>193700</v>
      </c>
      <c r="E263" s="31">
        <f t="shared" si="5"/>
        <v>1500</v>
      </c>
      <c r="F263" s="100"/>
      <c r="G263" s="21"/>
    </row>
    <row r="264" spans="1:6" ht="12.75">
      <c r="A264" s="92" t="s">
        <v>220</v>
      </c>
      <c r="B264" s="56" t="s">
        <v>72</v>
      </c>
      <c r="C264" s="44">
        <f>C265+C266</f>
        <v>195200</v>
      </c>
      <c r="D264" s="44">
        <f>D265+D266</f>
        <v>193700</v>
      </c>
      <c r="E264" s="31">
        <f t="shared" si="5"/>
        <v>1500</v>
      </c>
      <c r="F264" s="100"/>
    </row>
    <row r="265" spans="1:6" ht="12.75">
      <c r="A265" s="92" t="s">
        <v>222</v>
      </c>
      <c r="B265" s="56" t="s">
        <v>73</v>
      </c>
      <c r="C265" s="44">
        <v>20000</v>
      </c>
      <c r="D265" s="44">
        <v>18500</v>
      </c>
      <c r="E265" s="31">
        <f t="shared" si="5"/>
        <v>1500</v>
      </c>
      <c r="F265" s="100"/>
    </row>
    <row r="266" spans="1:6" ht="12.75">
      <c r="A266" s="92" t="s">
        <v>225</v>
      </c>
      <c r="B266" s="56" t="s">
        <v>74</v>
      </c>
      <c r="C266" s="44">
        <v>175200</v>
      </c>
      <c r="D266" s="44">
        <v>175200</v>
      </c>
      <c r="E266" s="31">
        <f t="shared" si="5"/>
        <v>0</v>
      </c>
      <c r="F266" s="100"/>
    </row>
    <row r="267" spans="1:6" ht="12.75">
      <c r="A267" s="92" t="s">
        <v>231</v>
      </c>
      <c r="B267" s="56" t="s">
        <v>75</v>
      </c>
      <c r="C267" s="44">
        <v>10800</v>
      </c>
      <c r="D267" s="44">
        <v>10750</v>
      </c>
      <c r="E267" s="31">
        <f t="shared" si="5"/>
        <v>50</v>
      </c>
      <c r="F267" s="100"/>
    </row>
    <row r="268" spans="1:6" ht="12.75">
      <c r="A268" s="92" t="s">
        <v>232</v>
      </c>
      <c r="B268" s="56" t="s">
        <v>76</v>
      </c>
      <c r="C268" s="44">
        <v>10800</v>
      </c>
      <c r="D268" s="44">
        <v>10750</v>
      </c>
      <c r="E268" s="31">
        <f t="shared" si="5"/>
        <v>50</v>
      </c>
      <c r="F268" s="100"/>
    </row>
    <row r="269" spans="1:6" s="37" customFormat="1" ht="12.75">
      <c r="A269" s="50" t="s">
        <v>280</v>
      </c>
      <c r="B269" s="57" t="s">
        <v>77</v>
      </c>
      <c r="C269" s="43">
        <f>C270+C276</f>
        <v>11163900</v>
      </c>
      <c r="D269" s="43">
        <f>D270+D276</f>
        <v>7012193.74</v>
      </c>
      <c r="E269" s="36">
        <f t="shared" si="5"/>
        <v>4151706.26</v>
      </c>
      <c r="F269" s="100"/>
    </row>
    <row r="270" spans="1:6" ht="12.75">
      <c r="A270" s="92" t="s">
        <v>215</v>
      </c>
      <c r="B270" s="56" t="s">
        <v>78</v>
      </c>
      <c r="C270" s="44">
        <f>C271+C274</f>
        <v>11069900</v>
      </c>
      <c r="D270" s="44">
        <f>D271+D274</f>
        <v>6935072.29</v>
      </c>
      <c r="E270" s="31">
        <f t="shared" si="5"/>
        <v>4134827.71</v>
      </c>
      <c r="F270" s="100"/>
    </row>
    <row r="271" spans="1:6" ht="12.75">
      <c r="A271" s="92" t="s">
        <v>220</v>
      </c>
      <c r="B271" s="56" t="s">
        <v>79</v>
      </c>
      <c r="C271" s="44">
        <f>C272+C273</f>
        <v>800000</v>
      </c>
      <c r="D271" s="44">
        <f>D272+D273</f>
        <v>496491.45</v>
      </c>
      <c r="E271" s="31">
        <f t="shared" si="5"/>
        <v>303508.55</v>
      </c>
      <c r="F271" s="100"/>
    </row>
    <row r="272" spans="1:6" ht="12.75">
      <c r="A272" s="92" t="s">
        <v>222</v>
      </c>
      <c r="B272" s="56" t="s">
        <v>80</v>
      </c>
      <c r="C272" s="44">
        <v>86000</v>
      </c>
      <c r="D272" s="44">
        <v>46000</v>
      </c>
      <c r="E272" s="31">
        <f t="shared" si="5"/>
        <v>40000</v>
      </c>
      <c r="F272" s="100"/>
    </row>
    <row r="273" spans="1:6" ht="12.75">
      <c r="A273" s="92" t="s">
        <v>225</v>
      </c>
      <c r="B273" s="56" t="s">
        <v>81</v>
      </c>
      <c r="C273" s="44">
        <v>714000</v>
      </c>
      <c r="D273" s="44">
        <v>450491.45</v>
      </c>
      <c r="E273" s="31">
        <f t="shared" si="5"/>
        <v>263508.55</v>
      </c>
      <c r="F273" s="100"/>
    </row>
    <row r="274" spans="1:6" ht="12.75">
      <c r="A274" s="92" t="s">
        <v>177</v>
      </c>
      <c r="B274" s="56" t="s">
        <v>82</v>
      </c>
      <c r="C274" s="44">
        <f>C275</f>
        <v>10269900</v>
      </c>
      <c r="D274" s="44">
        <f>D275</f>
        <v>6438580.84</v>
      </c>
      <c r="E274" s="31">
        <f t="shared" si="5"/>
        <v>3831319.16</v>
      </c>
      <c r="F274" s="100"/>
    </row>
    <row r="275" spans="1:6" ht="22.5">
      <c r="A275" s="92" t="s">
        <v>254</v>
      </c>
      <c r="B275" s="56" t="s">
        <v>83</v>
      </c>
      <c r="C275" s="44">
        <v>10269900</v>
      </c>
      <c r="D275" s="44">
        <v>6438580.84</v>
      </c>
      <c r="E275" s="31">
        <f t="shared" si="5"/>
        <v>3831319.16</v>
      </c>
      <c r="F275" s="100"/>
    </row>
    <row r="276" spans="1:6" ht="12.75">
      <c r="A276" s="92" t="s">
        <v>231</v>
      </c>
      <c r="B276" s="56" t="s">
        <v>84</v>
      </c>
      <c r="C276" s="44">
        <f>C277</f>
        <v>94000</v>
      </c>
      <c r="D276" s="44">
        <f>D277</f>
        <v>77121.45</v>
      </c>
      <c r="E276" s="31">
        <f t="shared" si="5"/>
        <v>16878.550000000003</v>
      </c>
      <c r="F276" s="100"/>
    </row>
    <row r="277" spans="1:6" ht="12.75">
      <c r="A277" s="92" t="s">
        <v>233</v>
      </c>
      <c r="B277" s="56" t="s">
        <v>85</v>
      </c>
      <c r="C277" s="44">
        <v>94000</v>
      </c>
      <c r="D277" s="44">
        <v>77121.45</v>
      </c>
      <c r="E277" s="31">
        <f t="shared" si="5"/>
        <v>16878.550000000003</v>
      </c>
      <c r="F277" s="100"/>
    </row>
    <row r="278" spans="1:6" s="37" customFormat="1" ht="12.75">
      <c r="A278" s="50" t="s">
        <v>184</v>
      </c>
      <c r="B278" s="57" t="s">
        <v>86</v>
      </c>
      <c r="C278" s="43">
        <f aca="true" t="shared" si="6" ref="C278:D280">C279</f>
        <v>10269900</v>
      </c>
      <c r="D278" s="43">
        <f t="shared" si="6"/>
        <v>6438580.84</v>
      </c>
      <c r="E278" s="36">
        <f t="shared" si="5"/>
        <v>3831319.16</v>
      </c>
      <c r="F278" s="100"/>
    </row>
    <row r="279" spans="1:6" ht="12.75">
      <c r="A279" s="92" t="s">
        <v>215</v>
      </c>
      <c r="B279" s="56" t="s">
        <v>87</v>
      </c>
      <c r="C279" s="44">
        <f t="shared" si="6"/>
        <v>10269900</v>
      </c>
      <c r="D279" s="44">
        <f t="shared" si="6"/>
        <v>6438580.84</v>
      </c>
      <c r="E279" s="31">
        <f t="shared" si="5"/>
        <v>3831319.16</v>
      </c>
      <c r="F279" s="100"/>
    </row>
    <row r="280" spans="1:6" ht="12.75">
      <c r="A280" s="92" t="s">
        <v>177</v>
      </c>
      <c r="B280" s="56" t="s">
        <v>88</v>
      </c>
      <c r="C280" s="44">
        <f t="shared" si="6"/>
        <v>10269900</v>
      </c>
      <c r="D280" s="44">
        <f t="shared" si="6"/>
        <v>6438580.84</v>
      </c>
      <c r="E280" s="31">
        <f t="shared" si="5"/>
        <v>3831319.16</v>
      </c>
      <c r="F280" s="100"/>
    </row>
    <row r="281" spans="1:6" ht="22.5">
      <c r="A281" s="92" t="s">
        <v>254</v>
      </c>
      <c r="B281" s="56" t="s">
        <v>89</v>
      </c>
      <c r="C281" s="44">
        <v>10269900</v>
      </c>
      <c r="D281" s="44">
        <v>6438580.84</v>
      </c>
      <c r="E281" s="31">
        <f t="shared" si="5"/>
        <v>3831319.16</v>
      </c>
      <c r="F281" s="100"/>
    </row>
    <row r="282" spans="1:6" s="37" customFormat="1" ht="12.75">
      <c r="A282" s="50" t="s">
        <v>281</v>
      </c>
      <c r="B282" s="57" t="s">
        <v>90</v>
      </c>
      <c r="C282" s="43">
        <f>C283+C287</f>
        <v>894000</v>
      </c>
      <c r="D282" s="43">
        <f>D283+D287</f>
        <v>573612.9</v>
      </c>
      <c r="E282" s="36">
        <f t="shared" si="5"/>
        <v>320387.1</v>
      </c>
      <c r="F282" s="100"/>
    </row>
    <row r="283" spans="1:6" ht="12.75">
      <c r="A283" s="92" t="s">
        <v>215</v>
      </c>
      <c r="B283" s="56" t="s">
        <v>91</v>
      </c>
      <c r="C283" s="44">
        <f>C284</f>
        <v>800000</v>
      </c>
      <c r="D283" s="44">
        <f>D284</f>
        <v>496491.45</v>
      </c>
      <c r="E283" s="31">
        <f t="shared" si="5"/>
        <v>303508.55</v>
      </c>
      <c r="F283" s="100"/>
    </row>
    <row r="284" spans="1:6" ht="12.75">
      <c r="A284" s="92" t="s">
        <v>220</v>
      </c>
      <c r="B284" s="56" t="s">
        <v>92</v>
      </c>
      <c r="C284" s="44">
        <f>C285+C286</f>
        <v>800000</v>
      </c>
      <c r="D284" s="44">
        <f>D285+D286</f>
        <v>496491.45</v>
      </c>
      <c r="E284" s="31">
        <f t="shared" si="5"/>
        <v>303508.55</v>
      </c>
      <c r="F284" s="100"/>
    </row>
    <row r="285" spans="1:6" ht="12.75">
      <c r="A285" s="92" t="s">
        <v>222</v>
      </c>
      <c r="B285" s="56" t="s">
        <v>93</v>
      </c>
      <c r="C285" s="44">
        <v>86000</v>
      </c>
      <c r="D285" s="44">
        <v>46000</v>
      </c>
      <c r="E285" s="31">
        <f t="shared" si="5"/>
        <v>40000</v>
      </c>
      <c r="F285" s="100"/>
    </row>
    <row r="286" spans="1:6" ht="12.75">
      <c r="A286" s="92" t="s">
        <v>225</v>
      </c>
      <c r="B286" s="56" t="s">
        <v>94</v>
      </c>
      <c r="C286" s="44">
        <v>714000</v>
      </c>
      <c r="D286" s="44">
        <v>450491.45</v>
      </c>
      <c r="E286" s="31">
        <f t="shared" si="5"/>
        <v>263508.55</v>
      </c>
      <c r="F286" s="100"/>
    </row>
    <row r="287" spans="1:7" ht="12.75">
      <c r="A287" s="92" t="s">
        <v>231</v>
      </c>
      <c r="B287" s="56" t="s">
        <v>95</v>
      </c>
      <c r="C287" s="44">
        <f>C288</f>
        <v>94000</v>
      </c>
      <c r="D287" s="44">
        <f>D288</f>
        <v>77121.45</v>
      </c>
      <c r="E287" s="31">
        <f t="shared" si="5"/>
        <v>16878.550000000003</v>
      </c>
      <c r="F287" s="100"/>
      <c r="G287" s="21"/>
    </row>
    <row r="288" spans="1:6" ht="12.75">
      <c r="A288" s="92" t="s">
        <v>233</v>
      </c>
      <c r="B288" s="56" t="s">
        <v>96</v>
      </c>
      <c r="C288" s="44">
        <v>94000</v>
      </c>
      <c r="D288" s="44">
        <v>77121.45</v>
      </c>
      <c r="E288" s="31">
        <f t="shared" si="5"/>
        <v>16878.550000000003</v>
      </c>
      <c r="F288" s="100"/>
    </row>
    <row r="289" spans="1:6" s="37" customFormat="1" ht="12.75">
      <c r="A289" s="50" t="s">
        <v>282</v>
      </c>
      <c r="B289" s="57" t="s">
        <v>97</v>
      </c>
      <c r="C289" s="43">
        <f>C290</f>
        <v>6566340</v>
      </c>
      <c r="D289" s="43">
        <f>D290</f>
        <v>2135960.67</v>
      </c>
      <c r="E289" s="36">
        <f t="shared" si="5"/>
        <v>4430379.33</v>
      </c>
      <c r="F289" s="100"/>
    </row>
    <row r="290" spans="1:6" ht="12.75">
      <c r="A290" s="92" t="s">
        <v>215</v>
      </c>
      <c r="B290" s="56" t="s">
        <v>98</v>
      </c>
      <c r="C290" s="44">
        <f>C291</f>
        <v>6566340</v>
      </c>
      <c r="D290" s="44">
        <f>D291</f>
        <v>2135960.67</v>
      </c>
      <c r="E290" s="31">
        <f aca="true" t="shared" si="7" ref="E290:E340">C290-D290</f>
        <v>4430379.33</v>
      </c>
      <c r="F290" s="100"/>
    </row>
    <row r="291" spans="1:6" ht="12.75" customHeight="1">
      <c r="A291" s="92" t="s">
        <v>228</v>
      </c>
      <c r="B291" s="56" t="s">
        <v>99</v>
      </c>
      <c r="C291" s="44">
        <f>C292+C293</f>
        <v>6566340</v>
      </c>
      <c r="D291" s="44">
        <f>D292+D293</f>
        <v>2135960.67</v>
      </c>
      <c r="E291" s="31">
        <f t="shared" si="7"/>
        <v>4430379.33</v>
      </c>
      <c r="F291" s="100"/>
    </row>
    <row r="292" spans="1:6" ht="12.75">
      <c r="A292" s="92" t="s">
        <v>229</v>
      </c>
      <c r="B292" s="56" t="s">
        <v>100</v>
      </c>
      <c r="C292" s="44">
        <v>6251340</v>
      </c>
      <c r="D292" s="44">
        <v>1884107</v>
      </c>
      <c r="E292" s="31">
        <f t="shared" si="7"/>
        <v>4367233</v>
      </c>
      <c r="F292" s="100"/>
    </row>
    <row r="293" spans="1:6" ht="22.5">
      <c r="A293" s="92" t="s">
        <v>185</v>
      </c>
      <c r="B293" s="56" t="s">
        <v>101</v>
      </c>
      <c r="C293" s="44">
        <v>315000</v>
      </c>
      <c r="D293" s="44">
        <v>251853.67</v>
      </c>
      <c r="E293" s="31">
        <f t="shared" si="7"/>
        <v>63146.32999999999</v>
      </c>
      <c r="F293" s="100"/>
    </row>
    <row r="294" spans="1:6" s="37" customFormat="1" ht="12.75">
      <c r="A294" s="50" t="s">
        <v>186</v>
      </c>
      <c r="B294" s="55" t="s">
        <v>102</v>
      </c>
      <c r="C294" s="39">
        <f aca="true" t="shared" si="8" ref="C294:D296">C295</f>
        <v>315000</v>
      </c>
      <c r="D294" s="39">
        <f t="shared" si="8"/>
        <v>251853.67</v>
      </c>
      <c r="E294" s="36">
        <f t="shared" si="7"/>
        <v>63146.32999999999</v>
      </c>
      <c r="F294" s="100"/>
    </row>
    <row r="295" spans="1:6" ht="12.75" customHeight="1">
      <c r="A295" s="92" t="s">
        <v>215</v>
      </c>
      <c r="B295" s="56" t="s">
        <v>103</v>
      </c>
      <c r="C295" s="44">
        <f t="shared" si="8"/>
        <v>315000</v>
      </c>
      <c r="D295" s="44">
        <f t="shared" si="8"/>
        <v>251853.67</v>
      </c>
      <c r="E295" s="31">
        <f t="shared" si="7"/>
        <v>63146.32999999999</v>
      </c>
      <c r="F295" s="100"/>
    </row>
    <row r="296" spans="1:6" ht="12.75">
      <c r="A296" s="92" t="s">
        <v>228</v>
      </c>
      <c r="B296" s="56" t="s">
        <v>104</v>
      </c>
      <c r="C296" s="44">
        <f t="shared" si="8"/>
        <v>315000</v>
      </c>
      <c r="D296" s="44">
        <f t="shared" si="8"/>
        <v>251853.67</v>
      </c>
      <c r="E296" s="31">
        <f t="shared" si="7"/>
        <v>63146.32999999999</v>
      </c>
      <c r="F296" s="100"/>
    </row>
    <row r="297" spans="1:6" ht="22.5">
      <c r="A297" s="92" t="s">
        <v>185</v>
      </c>
      <c r="B297" s="56" t="s">
        <v>105</v>
      </c>
      <c r="C297" s="44">
        <v>315000</v>
      </c>
      <c r="D297" s="44">
        <v>251853.67</v>
      </c>
      <c r="E297" s="31">
        <f t="shared" si="7"/>
        <v>63146.32999999999</v>
      </c>
      <c r="F297" s="100"/>
    </row>
    <row r="298" spans="1:6" s="37" customFormat="1" ht="12.75">
      <c r="A298" s="50" t="s">
        <v>187</v>
      </c>
      <c r="B298" s="57" t="s">
        <v>106</v>
      </c>
      <c r="C298" s="43">
        <f aca="true" t="shared" si="9" ref="C298:D300">C299</f>
        <v>6251340</v>
      </c>
      <c r="D298" s="43">
        <f t="shared" si="9"/>
        <v>1884107</v>
      </c>
      <c r="E298" s="36">
        <f t="shared" si="7"/>
        <v>4367233</v>
      </c>
      <c r="F298" s="100"/>
    </row>
    <row r="299" spans="1:6" ht="12.75">
      <c r="A299" s="92" t="s">
        <v>215</v>
      </c>
      <c r="B299" s="56" t="s">
        <v>107</v>
      </c>
      <c r="C299" s="44">
        <f t="shared" si="9"/>
        <v>6251340</v>
      </c>
      <c r="D299" s="44">
        <f t="shared" si="9"/>
        <v>1884107</v>
      </c>
      <c r="E299" s="31">
        <f t="shared" si="7"/>
        <v>4367233</v>
      </c>
      <c r="F299" s="100"/>
    </row>
    <row r="300" spans="1:7" ht="12.75">
      <c r="A300" s="92" t="s">
        <v>228</v>
      </c>
      <c r="B300" s="56" t="s">
        <v>108</v>
      </c>
      <c r="C300" s="44">
        <f t="shared" si="9"/>
        <v>6251340</v>
      </c>
      <c r="D300" s="44">
        <f t="shared" si="9"/>
        <v>1884107</v>
      </c>
      <c r="E300" s="31">
        <f t="shared" si="7"/>
        <v>4367233</v>
      </c>
      <c r="F300" s="100"/>
      <c r="G300" s="21"/>
    </row>
    <row r="301" spans="1:6" ht="12.75">
      <c r="A301" s="92" t="s">
        <v>229</v>
      </c>
      <c r="B301" s="56" t="s">
        <v>109</v>
      </c>
      <c r="C301" s="44">
        <v>6251340</v>
      </c>
      <c r="D301" s="44">
        <v>1884107</v>
      </c>
      <c r="E301" s="31">
        <f t="shared" si="7"/>
        <v>4367233</v>
      </c>
      <c r="F301" s="100"/>
    </row>
    <row r="302" spans="1:6" s="37" customFormat="1" ht="12.75">
      <c r="A302" s="50" t="s">
        <v>283</v>
      </c>
      <c r="B302" s="57" t="s">
        <v>110</v>
      </c>
      <c r="C302" s="43">
        <f>C303+C310</f>
        <v>1463800</v>
      </c>
      <c r="D302" s="43">
        <f>D303+D310</f>
        <v>856092.2799999999</v>
      </c>
      <c r="E302" s="36">
        <f t="shared" si="7"/>
        <v>607707.7200000001</v>
      </c>
      <c r="F302" s="100"/>
    </row>
    <row r="303" spans="1:6" ht="12.75">
      <c r="A303" s="92" t="s">
        <v>215</v>
      </c>
      <c r="B303" s="56" t="s">
        <v>111</v>
      </c>
      <c r="C303" s="44">
        <f>C304+C308</f>
        <v>1423800</v>
      </c>
      <c r="D303" s="44">
        <f>D304+D308</f>
        <v>818543.6799999999</v>
      </c>
      <c r="E303" s="31">
        <f t="shared" si="7"/>
        <v>605256.3200000001</v>
      </c>
      <c r="F303" s="100"/>
    </row>
    <row r="304" spans="1:6" ht="12.75">
      <c r="A304" s="92" t="s">
        <v>220</v>
      </c>
      <c r="B304" s="56" t="s">
        <v>112</v>
      </c>
      <c r="C304" s="44">
        <f>C305+C306+C307</f>
        <v>460000</v>
      </c>
      <c r="D304" s="44">
        <f>D305+D306+D307</f>
        <v>205354.31</v>
      </c>
      <c r="E304" s="31">
        <f t="shared" si="7"/>
        <v>254645.69</v>
      </c>
      <c r="F304" s="100"/>
    </row>
    <row r="305" spans="1:6" ht="12.75">
      <c r="A305" s="92" t="s">
        <v>222</v>
      </c>
      <c r="B305" s="56" t="s">
        <v>113</v>
      </c>
      <c r="C305" s="44">
        <v>80000</v>
      </c>
      <c r="D305" s="44">
        <v>67500</v>
      </c>
      <c r="E305" s="31">
        <f t="shared" si="7"/>
        <v>12500</v>
      </c>
      <c r="F305" s="100"/>
    </row>
    <row r="306" spans="1:6" ht="12.75">
      <c r="A306" s="92" t="s">
        <v>224</v>
      </c>
      <c r="B306" s="56" t="s">
        <v>114</v>
      </c>
      <c r="C306" s="44">
        <v>100000</v>
      </c>
      <c r="D306" s="44">
        <v>2176</v>
      </c>
      <c r="E306" s="31">
        <f t="shared" si="7"/>
        <v>97824</v>
      </c>
      <c r="F306" s="100"/>
    </row>
    <row r="307" spans="1:6" ht="12.75">
      <c r="A307" s="92" t="s">
        <v>225</v>
      </c>
      <c r="B307" s="56" t="s">
        <v>115</v>
      </c>
      <c r="C307" s="44">
        <v>280000</v>
      </c>
      <c r="D307" s="44">
        <v>135678.31</v>
      </c>
      <c r="E307" s="31">
        <f t="shared" si="7"/>
        <v>144321.69</v>
      </c>
      <c r="F307" s="100"/>
    </row>
    <row r="308" spans="1:6" ht="12.75">
      <c r="A308" s="92" t="s">
        <v>177</v>
      </c>
      <c r="B308" s="56" t="s">
        <v>116</v>
      </c>
      <c r="C308" s="44">
        <f>C309</f>
        <v>963800</v>
      </c>
      <c r="D308" s="44">
        <f>D309</f>
        <v>613189.37</v>
      </c>
      <c r="E308" s="31">
        <f t="shared" si="7"/>
        <v>350610.63</v>
      </c>
      <c r="F308" s="100"/>
    </row>
    <row r="309" spans="1:6" ht="22.5">
      <c r="A309" s="92" t="s">
        <v>254</v>
      </c>
      <c r="B309" s="56" t="s">
        <v>117</v>
      </c>
      <c r="C309" s="44">
        <v>963800</v>
      </c>
      <c r="D309" s="44">
        <v>613189.37</v>
      </c>
      <c r="E309" s="31">
        <f t="shared" si="7"/>
        <v>350610.63</v>
      </c>
      <c r="F309" s="100"/>
    </row>
    <row r="310" spans="1:6" ht="12.75">
      <c r="A310" s="92" t="s">
        <v>231</v>
      </c>
      <c r="B310" s="56" t="s">
        <v>118</v>
      </c>
      <c r="C310" s="44">
        <f>C311+C312</f>
        <v>40000</v>
      </c>
      <c r="D310" s="44">
        <f>D311+D312</f>
        <v>37548.6</v>
      </c>
      <c r="E310" s="31">
        <f t="shared" si="7"/>
        <v>2451.4000000000015</v>
      </c>
      <c r="F310" s="100"/>
    </row>
    <row r="311" spans="1:6" ht="12.75">
      <c r="A311" s="93" t="s">
        <v>484</v>
      </c>
      <c r="B311" s="56" t="s">
        <v>483</v>
      </c>
      <c r="C311" s="44">
        <v>9600</v>
      </c>
      <c r="D311" s="44">
        <v>9550</v>
      </c>
      <c r="E311" s="31">
        <f t="shared" si="7"/>
        <v>50</v>
      </c>
      <c r="F311" s="100"/>
    </row>
    <row r="312" spans="1:6" ht="12.75">
      <c r="A312" s="92" t="s">
        <v>233</v>
      </c>
      <c r="B312" s="56" t="s">
        <v>119</v>
      </c>
      <c r="C312" s="44">
        <v>30400</v>
      </c>
      <c r="D312" s="44">
        <v>27998.6</v>
      </c>
      <c r="E312" s="31">
        <f t="shared" si="7"/>
        <v>2401.4000000000015</v>
      </c>
      <c r="F312" s="100"/>
    </row>
    <row r="313" spans="1:6" s="37" customFormat="1" ht="12.75">
      <c r="A313" s="50" t="s">
        <v>284</v>
      </c>
      <c r="B313" s="57" t="s">
        <v>120</v>
      </c>
      <c r="C313" s="43">
        <f>C314+C321</f>
        <v>1463800</v>
      </c>
      <c r="D313" s="43">
        <f>D314+D321</f>
        <v>856092.2799999999</v>
      </c>
      <c r="E313" s="36">
        <f t="shared" si="7"/>
        <v>607707.7200000001</v>
      </c>
      <c r="F313" s="100"/>
    </row>
    <row r="314" spans="1:6" ht="12.75">
      <c r="A314" s="92" t="s">
        <v>215</v>
      </c>
      <c r="B314" s="56" t="s">
        <v>121</v>
      </c>
      <c r="C314" s="44">
        <f>C315+C319</f>
        <v>1423800</v>
      </c>
      <c r="D314" s="44">
        <f>D315+D319</f>
        <v>818543.6799999999</v>
      </c>
      <c r="E314" s="31">
        <f t="shared" si="7"/>
        <v>605256.3200000001</v>
      </c>
      <c r="F314" s="100"/>
    </row>
    <row r="315" spans="1:6" ht="12.75">
      <c r="A315" s="92" t="s">
        <v>220</v>
      </c>
      <c r="B315" s="56" t="s">
        <v>122</v>
      </c>
      <c r="C315" s="44">
        <f>C316+C317+C318</f>
        <v>460000</v>
      </c>
      <c r="D315" s="44">
        <f>D316+D317+D318</f>
        <v>205354.31</v>
      </c>
      <c r="E315" s="31">
        <f t="shared" si="7"/>
        <v>254645.69</v>
      </c>
      <c r="F315" s="100"/>
    </row>
    <row r="316" spans="1:6" ht="12.75">
      <c r="A316" s="92" t="s">
        <v>222</v>
      </c>
      <c r="B316" s="56" t="s">
        <v>123</v>
      </c>
      <c r="C316" s="44">
        <v>80000</v>
      </c>
      <c r="D316" s="44">
        <v>67500</v>
      </c>
      <c r="E316" s="31">
        <f t="shared" si="7"/>
        <v>12500</v>
      </c>
      <c r="F316" s="100"/>
    </row>
    <row r="317" spans="1:6" ht="12.75">
      <c r="A317" s="92" t="s">
        <v>224</v>
      </c>
      <c r="B317" s="56" t="s">
        <v>124</v>
      </c>
      <c r="C317" s="44">
        <v>100000</v>
      </c>
      <c r="D317" s="44">
        <v>2176</v>
      </c>
      <c r="E317" s="31">
        <f t="shared" si="7"/>
        <v>97824</v>
      </c>
      <c r="F317" s="100"/>
    </row>
    <row r="318" spans="1:6" ht="12.75">
      <c r="A318" s="92" t="s">
        <v>225</v>
      </c>
      <c r="B318" s="56" t="s">
        <v>125</v>
      </c>
      <c r="C318" s="44">
        <v>280000</v>
      </c>
      <c r="D318" s="44">
        <v>135678.31</v>
      </c>
      <c r="E318" s="31">
        <f t="shared" si="7"/>
        <v>144321.69</v>
      </c>
      <c r="F318" s="100"/>
    </row>
    <row r="319" spans="1:6" ht="12.75">
      <c r="A319" s="92" t="s">
        <v>177</v>
      </c>
      <c r="B319" s="56" t="s">
        <v>126</v>
      </c>
      <c r="C319" s="44">
        <f>C320</f>
        <v>963800</v>
      </c>
      <c r="D319" s="44">
        <f>D320</f>
        <v>613189.37</v>
      </c>
      <c r="E319" s="31">
        <f t="shared" si="7"/>
        <v>350610.63</v>
      </c>
      <c r="F319" s="100"/>
    </row>
    <row r="320" spans="1:6" ht="22.5">
      <c r="A320" s="92" t="s">
        <v>254</v>
      </c>
      <c r="B320" s="56" t="s">
        <v>127</v>
      </c>
      <c r="C320" s="44">
        <v>963800</v>
      </c>
      <c r="D320" s="44">
        <v>613189.37</v>
      </c>
      <c r="E320" s="31">
        <f t="shared" si="7"/>
        <v>350610.63</v>
      </c>
      <c r="F320" s="100"/>
    </row>
    <row r="321" spans="1:6" ht="12.75">
      <c r="A321" s="92" t="s">
        <v>231</v>
      </c>
      <c r="B321" s="56" t="s">
        <v>128</v>
      </c>
      <c r="C321" s="44">
        <f>C322+C323</f>
        <v>40000</v>
      </c>
      <c r="D321" s="44">
        <f>D322+D323</f>
        <v>37548.6</v>
      </c>
      <c r="E321" s="31">
        <f t="shared" si="7"/>
        <v>2451.4000000000015</v>
      </c>
      <c r="F321" s="100"/>
    </row>
    <row r="322" spans="1:6" ht="12.75">
      <c r="A322" s="93" t="s">
        <v>484</v>
      </c>
      <c r="B322" s="56" t="s">
        <v>485</v>
      </c>
      <c r="C322" s="44">
        <v>9600</v>
      </c>
      <c r="D322" s="44">
        <v>9550</v>
      </c>
      <c r="E322" s="31">
        <f>C322-D322</f>
        <v>50</v>
      </c>
      <c r="F322" s="100"/>
    </row>
    <row r="323" spans="1:6" ht="12.75">
      <c r="A323" s="92" t="s">
        <v>233</v>
      </c>
      <c r="B323" s="56" t="s">
        <v>129</v>
      </c>
      <c r="C323" s="44">
        <v>30400</v>
      </c>
      <c r="D323" s="44">
        <v>27998.6</v>
      </c>
      <c r="E323" s="31">
        <f t="shared" si="7"/>
        <v>2401.4000000000015</v>
      </c>
      <c r="F323" s="100"/>
    </row>
    <row r="324" spans="1:6" s="37" customFormat="1" ht="12.75">
      <c r="A324" s="50" t="s">
        <v>285</v>
      </c>
      <c r="B324" s="57" t="s">
        <v>130</v>
      </c>
      <c r="C324" s="43">
        <f aca="true" t="shared" si="10" ref="C324:D326">C325</f>
        <v>570000</v>
      </c>
      <c r="D324" s="43">
        <f t="shared" si="10"/>
        <v>423167.68</v>
      </c>
      <c r="E324" s="36">
        <f t="shared" si="7"/>
        <v>146832.32</v>
      </c>
      <c r="F324" s="100"/>
    </row>
    <row r="325" spans="1:6" ht="12.75">
      <c r="A325" s="92" t="s">
        <v>215</v>
      </c>
      <c r="B325" s="56" t="s">
        <v>131</v>
      </c>
      <c r="C325" s="44">
        <f t="shared" si="10"/>
        <v>570000</v>
      </c>
      <c r="D325" s="44">
        <f t="shared" si="10"/>
        <v>423167.68</v>
      </c>
      <c r="E325" s="31">
        <f t="shared" si="7"/>
        <v>146832.32</v>
      </c>
      <c r="F325" s="100"/>
    </row>
    <row r="326" spans="1:6" ht="12.75">
      <c r="A326" s="92" t="s">
        <v>220</v>
      </c>
      <c r="B326" s="56" t="s">
        <v>132</v>
      </c>
      <c r="C326" s="44">
        <f t="shared" si="10"/>
        <v>570000</v>
      </c>
      <c r="D326" s="44">
        <f t="shared" si="10"/>
        <v>423167.68</v>
      </c>
      <c r="E326" s="31">
        <f t="shared" si="7"/>
        <v>146832.32</v>
      </c>
      <c r="F326" s="100"/>
    </row>
    <row r="327" spans="1:6" ht="12.75">
      <c r="A327" s="92" t="s">
        <v>225</v>
      </c>
      <c r="B327" s="56" t="s">
        <v>133</v>
      </c>
      <c r="C327" s="44">
        <v>570000</v>
      </c>
      <c r="D327" s="44">
        <v>423167.68</v>
      </c>
      <c r="E327" s="31">
        <f t="shared" si="7"/>
        <v>146832.32</v>
      </c>
      <c r="F327" s="100"/>
    </row>
    <row r="328" spans="1:6" s="37" customFormat="1" ht="12.75">
      <c r="A328" s="50" t="s">
        <v>286</v>
      </c>
      <c r="B328" s="57" t="s">
        <v>134</v>
      </c>
      <c r="C328" s="43">
        <f aca="true" t="shared" si="11" ref="C328:D330">C329</f>
        <v>570000</v>
      </c>
      <c r="D328" s="43">
        <f t="shared" si="11"/>
        <v>423167.68</v>
      </c>
      <c r="E328" s="36">
        <f t="shared" si="7"/>
        <v>146832.32</v>
      </c>
      <c r="F328" s="100"/>
    </row>
    <row r="329" spans="1:6" ht="12.75">
      <c r="A329" s="92" t="s">
        <v>215</v>
      </c>
      <c r="B329" s="56" t="s">
        <v>135</v>
      </c>
      <c r="C329" s="44">
        <f t="shared" si="11"/>
        <v>570000</v>
      </c>
      <c r="D329" s="44">
        <f t="shared" si="11"/>
        <v>423167.68</v>
      </c>
      <c r="E329" s="31">
        <f t="shared" si="7"/>
        <v>146832.32</v>
      </c>
      <c r="F329" s="100"/>
    </row>
    <row r="330" spans="1:6" ht="12.75">
      <c r="A330" s="92" t="s">
        <v>220</v>
      </c>
      <c r="B330" s="56" t="s">
        <v>136</v>
      </c>
      <c r="C330" s="44">
        <f t="shared" si="11"/>
        <v>570000</v>
      </c>
      <c r="D330" s="44">
        <f t="shared" si="11"/>
        <v>423167.68</v>
      </c>
      <c r="E330" s="31">
        <f t="shared" si="7"/>
        <v>146832.32</v>
      </c>
      <c r="F330" s="100"/>
    </row>
    <row r="331" spans="1:6" ht="12.75">
      <c r="A331" s="92" t="s">
        <v>225</v>
      </c>
      <c r="B331" s="56" t="s">
        <v>137</v>
      </c>
      <c r="C331" s="44">
        <v>570000</v>
      </c>
      <c r="D331" s="44">
        <v>423167.68</v>
      </c>
      <c r="E331" s="31">
        <f t="shared" si="7"/>
        <v>146832.32</v>
      </c>
      <c r="F331" s="100"/>
    </row>
    <row r="332" spans="1:6" s="37" customFormat="1" ht="21.75">
      <c r="A332" s="50" t="s">
        <v>287</v>
      </c>
      <c r="B332" s="57" t="s">
        <v>138</v>
      </c>
      <c r="C332" s="43">
        <f aca="true" t="shared" si="12" ref="C332:D334">C333</f>
        <v>754000</v>
      </c>
      <c r="D332" s="43">
        <f t="shared" si="12"/>
        <v>57078.08</v>
      </c>
      <c r="E332" s="36">
        <f t="shared" si="7"/>
        <v>696921.92</v>
      </c>
      <c r="F332" s="100"/>
    </row>
    <row r="333" spans="1:6" ht="12.75">
      <c r="A333" s="92" t="s">
        <v>215</v>
      </c>
      <c r="B333" s="56" t="s">
        <v>139</v>
      </c>
      <c r="C333" s="44">
        <f t="shared" si="12"/>
        <v>754000</v>
      </c>
      <c r="D333" s="44">
        <f t="shared" si="12"/>
        <v>57078.08</v>
      </c>
      <c r="E333" s="31">
        <f t="shared" si="7"/>
        <v>696921.92</v>
      </c>
      <c r="F333" s="100"/>
    </row>
    <row r="334" spans="1:6" ht="12.75">
      <c r="A334" s="92" t="s">
        <v>226</v>
      </c>
      <c r="B334" s="56" t="s">
        <v>140</v>
      </c>
      <c r="C334" s="44">
        <f t="shared" si="12"/>
        <v>754000</v>
      </c>
      <c r="D334" s="44">
        <f t="shared" si="12"/>
        <v>57078.08</v>
      </c>
      <c r="E334" s="31">
        <f t="shared" si="7"/>
        <v>696921.92</v>
      </c>
      <c r="F334" s="100"/>
    </row>
    <row r="335" spans="1:6" ht="12.75">
      <c r="A335" s="92" t="s">
        <v>227</v>
      </c>
      <c r="B335" s="56" t="s">
        <v>141</v>
      </c>
      <c r="C335" s="44">
        <v>754000</v>
      </c>
      <c r="D335" s="44">
        <v>57078.08</v>
      </c>
      <c r="E335" s="31">
        <f t="shared" si="7"/>
        <v>696921.92</v>
      </c>
      <c r="F335" s="100"/>
    </row>
    <row r="336" spans="1:6" s="37" customFormat="1" ht="21.75">
      <c r="A336" s="50" t="s">
        <v>288</v>
      </c>
      <c r="B336" s="57" t="s">
        <v>142</v>
      </c>
      <c r="C336" s="43">
        <f aca="true" t="shared" si="13" ref="C336:D338">C337</f>
        <v>754000</v>
      </c>
      <c r="D336" s="43">
        <f t="shared" si="13"/>
        <v>57078.08</v>
      </c>
      <c r="E336" s="36">
        <f t="shared" si="7"/>
        <v>696921.92</v>
      </c>
      <c r="F336" s="100"/>
    </row>
    <row r="337" spans="1:6" ht="12.75">
      <c r="A337" s="92" t="s">
        <v>215</v>
      </c>
      <c r="B337" s="56" t="s">
        <v>143</v>
      </c>
      <c r="C337" s="44">
        <f t="shared" si="13"/>
        <v>754000</v>
      </c>
      <c r="D337" s="44">
        <f t="shared" si="13"/>
        <v>57078.08</v>
      </c>
      <c r="E337" s="31">
        <f t="shared" si="7"/>
        <v>696921.92</v>
      </c>
      <c r="F337" s="100"/>
    </row>
    <row r="338" spans="1:6" ht="12.75">
      <c r="A338" s="92" t="s">
        <v>226</v>
      </c>
      <c r="B338" s="56" t="s">
        <v>144</v>
      </c>
      <c r="C338" s="44">
        <f t="shared" si="13"/>
        <v>754000</v>
      </c>
      <c r="D338" s="44">
        <f t="shared" si="13"/>
        <v>57078.08</v>
      </c>
      <c r="E338" s="31">
        <f t="shared" si="7"/>
        <v>696921.92</v>
      </c>
      <c r="F338" s="100"/>
    </row>
    <row r="339" spans="1:6" ht="12.75">
      <c r="A339" s="92" t="s">
        <v>227</v>
      </c>
      <c r="B339" s="63" t="s">
        <v>145</v>
      </c>
      <c r="C339" s="64">
        <v>754000</v>
      </c>
      <c r="D339" s="64">
        <v>57078.08</v>
      </c>
      <c r="E339" s="49">
        <f t="shared" si="7"/>
        <v>696921.92</v>
      </c>
      <c r="F339" s="100"/>
    </row>
    <row r="340" spans="1:6" ht="12.75">
      <c r="A340" s="84"/>
      <c r="B340" s="65"/>
      <c r="C340" s="66"/>
      <c r="D340" s="66"/>
      <c r="E340" s="31">
        <f t="shared" si="7"/>
        <v>0</v>
      </c>
      <c r="F340" s="100"/>
    </row>
    <row r="341" spans="1:6" s="37" customFormat="1" ht="13.5" thickBot="1">
      <c r="A341" s="45" t="s">
        <v>289</v>
      </c>
      <c r="B341" s="60" t="s">
        <v>301</v>
      </c>
      <c r="C341" s="61">
        <f>C16-C91</f>
        <v>-17229630</v>
      </c>
      <c r="D341" s="61">
        <f>D16-D91</f>
        <v>-3112942.3099999875</v>
      </c>
      <c r="E341" s="62" t="s">
        <v>301</v>
      </c>
      <c r="F341" s="100"/>
    </row>
    <row r="342" spans="1:6" ht="17.25" customHeight="1">
      <c r="A342" s="94"/>
      <c r="B342" s="25"/>
      <c r="C342" s="26"/>
      <c r="D342" s="26"/>
      <c r="E342" s="27"/>
      <c r="F342" s="100"/>
    </row>
    <row r="343" spans="1:6" ht="12.75" customHeight="1">
      <c r="A343" s="117" t="s">
        <v>210</v>
      </c>
      <c r="B343" s="118" t="s">
        <v>245</v>
      </c>
      <c r="C343" s="120" t="s">
        <v>212</v>
      </c>
      <c r="D343" s="121" t="s">
        <v>211</v>
      </c>
      <c r="E343" s="108" t="s">
        <v>500</v>
      </c>
      <c r="F343" s="100"/>
    </row>
    <row r="344" spans="1:6" ht="23.25" customHeight="1">
      <c r="A344" s="117"/>
      <c r="B344" s="119"/>
      <c r="C344" s="119"/>
      <c r="D344" s="122"/>
      <c r="E344" s="116"/>
      <c r="F344" s="100"/>
    </row>
    <row r="345" spans="1:6" ht="9.75" customHeight="1" thickBot="1">
      <c r="A345" s="18">
        <v>1</v>
      </c>
      <c r="B345" s="19">
        <v>2</v>
      </c>
      <c r="C345" s="20">
        <v>3</v>
      </c>
      <c r="D345" s="20">
        <v>4</v>
      </c>
      <c r="E345" s="20">
        <v>5</v>
      </c>
      <c r="F345" s="100"/>
    </row>
    <row r="346" spans="1:6" s="37" customFormat="1" ht="15" customHeight="1">
      <c r="A346" s="90" t="s">
        <v>146</v>
      </c>
      <c r="B346" s="69" t="s">
        <v>301</v>
      </c>
      <c r="C346" s="79">
        <v>17229630</v>
      </c>
      <c r="D346" s="79">
        <v>3112942.31</v>
      </c>
      <c r="E346" s="80">
        <f>C346-D346</f>
        <v>14116687.69</v>
      </c>
      <c r="F346" s="100"/>
    </row>
    <row r="347" spans="1:6" ht="14.25" customHeight="1">
      <c r="A347" s="95" t="s">
        <v>147</v>
      </c>
      <c r="B347" s="54"/>
      <c r="C347" s="81"/>
      <c r="D347" s="81"/>
      <c r="E347" s="31">
        <f>C347-D347</f>
        <v>0</v>
      </c>
      <c r="F347" s="100"/>
    </row>
    <row r="348" spans="1:6" s="37" customFormat="1" ht="14.25" customHeight="1">
      <c r="A348" s="67" t="s">
        <v>148</v>
      </c>
      <c r="B348" s="70" t="s">
        <v>301</v>
      </c>
      <c r="C348" s="39">
        <v>25000000</v>
      </c>
      <c r="D348" s="39">
        <v>25000000</v>
      </c>
      <c r="E348" s="36">
        <f>C348-D348</f>
        <v>0</v>
      </c>
      <c r="F348" s="100"/>
    </row>
    <row r="349" spans="1:6" ht="15.75" customHeight="1">
      <c r="A349" s="68" t="s">
        <v>160</v>
      </c>
      <c r="B349" s="54"/>
      <c r="C349" s="81"/>
      <c r="D349" s="81"/>
      <c r="E349" s="31">
        <f>C349-D349</f>
        <v>0</v>
      </c>
      <c r="F349" s="100"/>
    </row>
    <row r="350" spans="1:6" s="37" customFormat="1" ht="21.75">
      <c r="A350" s="50" t="s">
        <v>213</v>
      </c>
      <c r="B350" s="55" t="s">
        <v>153</v>
      </c>
      <c r="C350" s="39">
        <v>5000000</v>
      </c>
      <c r="D350" s="39">
        <v>5000000</v>
      </c>
      <c r="E350" s="82"/>
      <c r="F350" s="100"/>
    </row>
    <row r="351" spans="1:6" ht="22.5">
      <c r="A351" s="92" t="s">
        <v>214</v>
      </c>
      <c r="B351" s="71" t="s">
        <v>154</v>
      </c>
      <c r="C351" s="41">
        <v>5000000</v>
      </c>
      <c r="D351" s="41">
        <v>5000000</v>
      </c>
      <c r="E351" s="82"/>
      <c r="F351" s="100"/>
    </row>
    <row r="352" spans="1:6" ht="22.5">
      <c r="A352" s="92" t="s">
        <v>161</v>
      </c>
      <c r="B352" s="71" t="s">
        <v>155</v>
      </c>
      <c r="C352" s="41">
        <v>5000000</v>
      </c>
      <c r="D352" s="41">
        <v>5000000</v>
      </c>
      <c r="E352" s="82"/>
      <c r="F352" s="100"/>
    </row>
    <row r="353" spans="1:6" s="37" customFormat="1" ht="23.25" customHeight="1">
      <c r="A353" s="50" t="s">
        <v>149</v>
      </c>
      <c r="B353" s="55" t="s">
        <v>156</v>
      </c>
      <c r="C353" s="39">
        <v>20000000</v>
      </c>
      <c r="D353" s="39">
        <v>20000000</v>
      </c>
      <c r="E353" s="48" t="s">
        <v>162</v>
      </c>
      <c r="F353" s="100"/>
    </row>
    <row r="354" spans="1:6" s="46" customFormat="1" ht="26.25" customHeight="1">
      <c r="A354" s="92" t="s">
        <v>150</v>
      </c>
      <c r="B354" s="71" t="s">
        <v>157</v>
      </c>
      <c r="C354" s="41">
        <v>20000000</v>
      </c>
      <c r="D354" s="41">
        <v>20000000</v>
      </c>
      <c r="E354" s="72" t="s">
        <v>162</v>
      </c>
      <c r="F354" s="100"/>
    </row>
    <row r="355" spans="1:6" s="46" customFormat="1" ht="27" customHeight="1">
      <c r="A355" s="92" t="s">
        <v>151</v>
      </c>
      <c r="B355" s="71" t="s">
        <v>158</v>
      </c>
      <c r="C355" s="41">
        <v>20000000</v>
      </c>
      <c r="D355" s="41">
        <v>20000000</v>
      </c>
      <c r="E355" s="72" t="s">
        <v>162</v>
      </c>
      <c r="F355" s="100"/>
    </row>
    <row r="356" spans="1:6" ht="23.25" customHeight="1">
      <c r="A356" s="92" t="s">
        <v>152</v>
      </c>
      <c r="B356" s="71" t="s">
        <v>159</v>
      </c>
      <c r="C356" s="41">
        <v>20000000</v>
      </c>
      <c r="D356" s="41">
        <v>20000000</v>
      </c>
      <c r="E356" s="72" t="s">
        <v>162</v>
      </c>
      <c r="F356" s="100"/>
    </row>
    <row r="357" spans="1:6" s="37" customFormat="1" ht="17.25" customHeight="1">
      <c r="A357" s="96" t="s">
        <v>458</v>
      </c>
      <c r="B357" s="83" t="s">
        <v>501</v>
      </c>
      <c r="C357" s="47">
        <f>C358+C362</f>
        <v>-7770370</v>
      </c>
      <c r="D357" s="47">
        <f>D358+D362</f>
        <v>-21887057.689999998</v>
      </c>
      <c r="E357" s="48">
        <f>C357-D357</f>
        <v>14116687.689999998</v>
      </c>
      <c r="F357" s="100"/>
    </row>
    <row r="358" spans="1:6" ht="14.25" customHeight="1">
      <c r="A358" s="97" t="s">
        <v>459</v>
      </c>
      <c r="B358" s="73" t="s">
        <v>467</v>
      </c>
      <c r="C358" s="74">
        <f aca="true" t="shared" si="14" ref="C358:D360">C359</f>
        <v>-162616522.99</v>
      </c>
      <c r="D358" s="74">
        <f t="shared" si="14"/>
        <v>-124689120.57</v>
      </c>
      <c r="E358" s="72" t="s">
        <v>162</v>
      </c>
      <c r="F358" s="100"/>
    </row>
    <row r="359" spans="1:6" ht="14.25" customHeight="1">
      <c r="A359" s="97" t="s">
        <v>460</v>
      </c>
      <c r="B359" s="73" t="s">
        <v>468</v>
      </c>
      <c r="C359" s="74">
        <f t="shared" si="14"/>
        <v>-162616522.99</v>
      </c>
      <c r="D359" s="74">
        <f t="shared" si="14"/>
        <v>-124689120.57</v>
      </c>
      <c r="E359" s="72" t="s">
        <v>162</v>
      </c>
      <c r="F359" s="100"/>
    </row>
    <row r="360" spans="1:6" ht="14.25" customHeight="1">
      <c r="A360" s="97" t="s">
        <v>461</v>
      </c>
      <c r="B360" s="73" t="s">
        <v>469</v>
      </c>
      <c r="C360" s="74">
        <f t="shared" si="14"/>
        <v>-162616522.99</v>
      </c>
      <c r="D360" s="74">
        <f t="shared" si="14"/>
        <v>-124689120.57</v>
      </c>
      <c r="E360" s="72" t="s">
        <v>162</v>
      </c>
      <c r="F360" s="100"/>
    </row>
    <row r="361" spans="1:6" ht="16.5" customHeight="1">
      <c r="A361" s="97" t="s">
        <v>462</v>
      </c>
      <c r="B361" s="73" t="s">
        <v>470</v>
      </c>
      <c r="C361" s="74">
        <v>-162616522.99</v>
      </c>
      <c r="D361" s="74">
        <v>-124689120.57</v>
      </c>
      <c r="E361" s="72" t="s">
        <v>162</v>
      </c>
      <c r="F361" s="100"/>
    </row>
    <row r="362" spans="1:6" ht="15" customHeight="1">
      <c r="A362" s="97" t="s">
        <v>463</v>
      </c>
      <c r="B362" s="73" t="s">
        <v>471</v>
      </c>
      <c r="C362" s="74">
        <f aca="true" t="shared" si="15" ref="C362:D364">C363</f>
        <v>154846152.99</v>
      </c>
      <c r="D362" s="74">
        <f t="shared" si="15"/>
        <v>102802062.88</v>
      </c>
      <c r="E362" s="72" t="s">
        <v>162</v>
      </c>
      <c r="F362" s="100"/>
    </row>
    <row r="363" spans="1:6" ht="13.5" customHeight="1">
      <c r="A363" s="97" t="s">
        <v>464</v>
      </c>
      <c r="B363" s="73" t="s">
        <v>472</v>
      </c>
      <c r="C363" s="74">
        <f t="shared" si="15"/>
        <v>154846152.99</v>
      </c>
      <c r="D363" s="74">
        <f t="shared" si="15"/>
        <v>102802062.88</v>
      </c>
      <c r="E363" s="72" t="s">
        <v>162</v>
      </c>
      <c r="F363" s="100"/>
    </row>
    <row r="364" spans="1:6" ht="14.25" customHeight="1">
      <c r="A364" s="97" t="s">
        <v>465</v>
      </c>
      <c r="B364" s="73" t="s">
        <v>473</v>
      </c>
      <c r="C364" s="74">
        <f t="shared" si="15"/>
        <v>154846152.99</v>
      </c>
      <c r="D364" s="74">
        <f t="shared" si="15"/>
        <v>102802062.88</v>
      </c>
      <c r="E364" s="72" t="s">
        <v>162</v>
      </c>
      <c r="F364" s="100"/>
    </row>
    <row r="365" spans="1:6" ht="24" customHeight="1" thickBot="1">
      <c r="A365" s="97" t="s">
        <v>466</v>
      </c>
      <c r="B365" s="75" t="s">
        <v>474</v>
      </c>
      <c r="C365" s="76">
        <v>154846152.99</v>
      </c>
      <c r="D365" s="76">
        <v>102802062.88</v>
      </c>
      <c r="E365" s="77" t="s">
        <v>162</v>
      </c>
      <c r="F365" s="100"/>
    </row>
    <row r="366" spans="1:5" ht="12.75">
      <c r="A366" s="13"/>
      <c r="B366" s="13"/>
      <c r="C366" s="14"/>
      <c r="D366" s="14"/>
      <c r="E366" s="14"/>
    </row>
    <row r="367" spans="1:4" ht="12.75">
      <c r="A367" s="10"/>
      <c r="B367" s="10"/>
      <c r="C367" s="29"/>
      <c r="D367" s="29"/>
    </row>
    <row r="368" spans="1:4" ht="12.75">
      <c r="A368" s="10"/>
      <c r="B368" s="10"/>
      <c r="C368" s="29"/>
      <c r="D368" s="29"/>
    </row>
    <row r="369" spans="1:4" ht="12.75">
      <c r="A369" s="10"/>
      <c r="B369" s="10"/>
      <c r="C369" s="29"/>
      <c r="D369" s="29"/>
    </row>
    <row r="370" spans="1:4" ht="12.75">
      <c r="A370" s="10"/>
      <c r="B370" s="10"/>
      <c r="C370" s="11"/>
      <c r="D370" s="11"/>
    </row>
    <row r="371" spans="1:4" ht="12.75">
      <c r="A371" s="10"/>
      <c r="B371" s="10"/>
      <c r="C371" s="11"/>
      <c r="D371" s="11"/>
    </row>
    <row r="372" spans="1:4" ht="12.75">
      <c r="A372" s="10"/>
      <c r="B372" s="10"/>
      <c r="C372" s="11"/>
      <c r="D372" s="11"/>
    </row>
    <row r="373" spans="1:4" ht="12.75">
      <c r="A373" s="10"/>
      <c r="B373" s="10"/>
      <c r="C373" s="11"/>
      <c r="D373" s="11"/>
    </row>
    <row r="374" spans="1:4" ht="12.75">
      <c r="A374" s="10"/>
      <c r="B374" s="10"/>
      <c r="C374" s="11"/>
      <c r="D374" s="11"/>
    </row>
    <row r="375" spans="1:4" ht="12.75">
      <c r="A375" s="10"/>
      <c r="B375" s="10"/>
      <c r="C375" s="11"/>
      <c r="D375" s="11"/>
    </row>
    <row r="376" spans="1:4" ht="12.75">
      <c r="A376" s="10"/>
      <c r="B376" s="10"/>
      <c r="C376" s="11"/>
      <c r="D376" s="11"/>
    </row>
    <row r="377" spans="1:4" ht="12.75">
      <c r="A377" s="10"/>
      <c r="B377" s="10"/>
      <c r="C377" s="11"/>
      <c r="D377" s="11"/>
    </row>
    <row r="378" spans="1:4" ht="12.75">
      <c r="A378" s="10"/>
      <c r="B378" s="10"/>
      <c r="C378" s="11"/>
      <c r="D378" s="11"/>
    </row>
    <row r="379" spans="1:4" ht="12.75">
      <c r="A379" s="10"/>
      <c r="B379" s="10"/>
      <c r="C379" s="11"/>
      <c r="D379" s="11"/>
    </row>
    <row r="380" spans="1:4" ht="12.75">
      <c r="A380" s="10"/>
      <c r="B380" s="10"/>
      <c r="C380" s="11"/>
      <c r="D380" s="11"/>
    </row>
    <row r="381" spans="1:4" ht="12.75">
      <c r="A381" s="10"/>
      <c r="B381" s="10"/>
      <c r="C381" s="11"/>
      <c r="D381" s="11"/>
    </row>
    <row r="382" spans="1:4" ht="12.75">
      <c r="A382" s="10"/>
      <c r="B382" s="10"/>
      <c r="C382" s="11"/>
      <c r="D382" s="11"/>
    </row>
    <row r="383" spans="1:4" ht="12.75">
      <c r="A383" s="10"/>
      <c r="B383" s="10"/>
      <c r="C383" s="11"/>
      <c r="D383" s="11"/>
    </row>
    <row r="384" spans="1:4" ht="12.75">
      <c r="A384" s="10"/>
      <c r="B384" s="10"/>
      <c r="C384" s="11"/>
      <c r="D384" s="11"/>
    </row>
    <row r="385" spans="1:4" ht="12.75">
      <c r="A385" s="10"/>
      <c r="B385" s="10"/>
      <c r="C385" s="11"/>
      <c r="D385" s="11"/>
    </row>
    <row r="386" spans="1:4" ht="12.75">
      <c r="A386" s="10"/>
      <c r="B386" s="10"/>
      <c r="C386" s="11"/>
      <c r="D386" s="11"/>
    </row>
    <row r="387" spans="1:4" ht="12.75">
      <c r="A387" s="10"/>
      <c r="B387" s="10"/>
      <c r="C387" s="11"/>
      <c r="D387" s="11"/>
    </row>
    <row r="388" spans="1:4" ht="12.75">
      <c r="A388" s="10"/>
      <c r="B388" s="10"/>
      <c r="C388" s="11"/>
      <c r="D388" s="11"/>
    </row>
    <row r="389" spans="1:4" ht="12.75">
      <c r="A389" s="10"/>
      <c r="B389" s="10"/>
      <c r="C389" s="11"/>
      <c r="D389" s="11"/>
    </row>
    <row r="390" spans="1:4" ht="12.75">
      <c r="A390" s="10"/>
      <c r="B390" s="10"/>
      <c r="C390" s="11"/>
      <c r="D390" s="11"/>
    </row>
    <row r="391" spans="1:4" ht="12.75">
      <c r="A391" s="10"/>
      <c r="B391" s="10"/>
      <c r="C391" s="11"/>
      <c r="D391" s="11"/>
    </row>
    <row r="392" spans="1:4" ht="12.75">
      <c r="A392" s="10"/>
      <c r="B392" s="10"/>
      <c r="C392" s="11"/>
      <c r="D392" s="11"/>
    </row>
    <row r="393" spans="1:4" ht="12.75">
      <c r="A393" s="10"/>
      <c r="B393" s="10"/>
      <c r="C393" s="11"/>
      <c r="D393" s="11"/>
    </row>
    <row r="394" spans="1:4" ht="12.75">
      <c r="A394" s="10"/>
      <c r="B394" s="10"/>
      <c r="C394" s="11"/>
      <c r="D394" s="11"/>
    </row>
    <row r="395" spans="1:4" ht="12.75">
      <c r="A395" s="10"/>
      <c r="B395" s="10"/>
      <c r="C395" s="11"/>
      <c r="D395" s="11"/>
    </row>
    <row r="396" spans="1:4" ht="12.75">
      <c r="A396" s="10"/>
      <c r="B396" s="10"/>
      <c r="C396" s="11"/>
      <c r="D396" s="11"/>
    </row>
    <row r="397" spans="1:4" ht="12.75">
      <c r="A397" s="10"/>
      <c r="B397" s="10"/>
      <c r="C397" s="11"/>
      <c r="D397" s="11"/>
    </row>
    <row r="398" spans="1:4" ht="12.75">
      <c r="A398" s="10"/>
      <c r="B398" s="10"/>
      <c r="C398" s="11"/>
      <c r="D398" s="11"/>
    </row>
    <row r="399" spans="1:4" ht="12.75">
      <c r="A399" s="10"/>
      <c r="B399" s="10"/>
      <c r="C399" s="11"/>
      <c r="D399" s="11"/>
    </row>
    <row r="400" spans="1:4" ht="12.75">
      <c r="A400" s="10"/>
      <c r="B400" s="10"/>
      <c r="C400" s="11"/>
      <c r="D400" s="11"/>
    </row>
    <row r="401" spans="1:4" ht="12.75">
      <c r="A401" s="10"/>
      <c r="B401" s="10"/>
      <c r="C401" s="11"/>
      <c r="D401" s="11"/>
    </row>
    <row r="402" spans="1:4" ht="12.75">
      <c r="A402" s="10"/>
      <c r="B402" s="10"/>
      <c r="C402" s="11"/>
      <c r="D402" s="11"/>
    </row>
    <row r="403" spans="1:4" ht="12.75">
      <c r="A403" s="10"/>
      <c r="B403" s="10"/>
      <c r="C403" s="11"/>
      <c r="D403" s="11"/>
    </row>
    <row r="404" spans="1:4" ht="12.75">
      <c r="A404" s="10"/>
      <c r="B404" s="10"/>
      <c r="C404" s="11"/>
      <c r="D404" s="11"/>
    </row>
    <row r="405" spans="1:4" ht="12.75">
      <c r="A405" s="10"/>
      <c r="B405" s="10"/>
      <c r="C405" s="11"/>
      <c r="D405" s="11"/>
    </row>
    <row r="406" spans="1:4" ht="12.75">
      <c r="A406" s="10"/>
      <c r="B406" s="10"/>
      <c r="C406" s="11"/>
      <c r="D406" s="11"/>
    </row>
    <row r="407" spans="1:4" ht="12.75">
      <c r="A407" s="10"/>
      <c r="B407" s="10"/>
      <c r="C407" s="11"/>
      <c r="D407" s="11"/>
    </row>
    <row r="408" spans="1:4" ht="12.75">
      <c r="A408" s="10"/>
      <c r="B408" s="10"/>
      <c r="C408" s="11"/>
      <c r="D408" s="11"/>
    </row>
    <row r="409" spans="1:4" ht="12.75">
      <c r="A409" s="10"/>
      <c r="B409" s="10"/>
      <c r="C409" s="11"/>
      <c r="D409" s="11"/>
    </row>
    <row r="410" spans="1:4" ht="12.75">
      <c r="A410" s="10"/>
      <c r="B410" s="10"/>
      <c r="C410" s="11"/>
      <c r="D410" s="11"/>
    </row>
    <row r="411" spans="1:4" ht="12.75">
      <c r="A411" s="10"/>
      <c r="B411" s="10"/>
      <c r="C411" s="11"/>
      <c r="D411" s="11"/>
    </row>
    <row r="412" spans="1:4" ht="12.75">
      <c r="A412" s="10"/>
      <c r="B412" s="10"/>
      <c r="C412" s="11"/>
      <c r="D412" s="11"/>
    </row>
    <row r="413" spans="1:4" ht="12.75">
      <c r="A413" s="10"/>
      <c r="B413" s="10"/>
      <c r="C413" s="11"/>
      <c r="D413" s="11"/>
    </row>
    <row r="414" spans="1:4" ht="12.75">
      <c r="A414" s="10"/>
      <c r="B414" s="10"/>
      <c r="C414" s="11"/>
      <c r="D414" s="11"/>
    </row>
    <row r="415" spans="1:4" ht="12.75">
      <c r="A415" s="10"/>
      <c r="B415" s="10"/>
      <c r="C415" s="11"/>
      <c r="D415" s="11"/>
    </row>
    <row r="416" spans="1:4" ht="12.75">
      <c r="A416" s="10"/>
      <c r="B416" s="10"/>
      <c r="C416" s="11"/>
      <c r="D416" s="11"/>
    </row>
    <row r="417" spans="1:4" ht="12.75">
      <c r="A417" s="10"/>
      <c r="B417" s="10"/>
      <c r="C417" s="11"/>
      <c r="D417" s="11"/>
    </row>
    <row r="418" spans="1:4" ht="12.75">
      <c r="A418" s="10"/>
      <c r="B418" s="10"/>
      <c r="C418" s="11"/>
      <c r="D418" s="11"/>
    </row>
    <row r="419" spans="1:4" ht="12.75">
      <c r="A419" s="10"/>
      <c r="B419" s="10"/>
      <c r="C419" s="11"/>
      <c r="D419" s="11"/>
    </row>
    <row r="420" spans="1:4" ht="12.75">
      <c r="A420" s="10"/>
      <c r="B420" s="10"/>
      <c r="C420" s="11"/>
      <c r="D420" s="11"/>
    </row>
    <row r="421" spans="1:4" ht="12.75">
      <c r="A421" s="10"/>
      <c r="B421" s="10"/>
      <c r="C421" s="11"/>
      <c r="D421" s="11"/>
    </row>
    <row r="422" spans="1:4" ht="12.75">
      <c r="A422" s="10"/>
      <c r="B422" s="10"/>
      <c r="C422" s="11"/>
      <c r="D422" s="11"/>
    </row>
    <row r="423" spans="1:4" ht="12.75">
      <c r="A423" s="10"/>
      <c r="B423" s="10"/>
      <c r="C423" s="11"/>
      <c r="D423" s="11"/>
    </row>
    <row r="424" spans="1:4" ht="12.75">
      <c r="A424" s="10"/>
      <c r="B424" s="10"/>
      <c r="C424" s="11"/>
      <c r="D424" s="11"/>
    </row>
    <row r="425" spans="1:4" ht="12.75">
      <c r="A425" s="10"/>
      <c r="B425" s="10"/>
      <c r="C425" s="11"/>
      <c r="D425" s="11"/>
    </row>
    <row r="426" spans="1:4" ht="12.75">
      <c r="A426" s="10"/>
      <c r="B426" s="10"/>
      <c r="C426" s="11"/>
      <c r="D426" s="11"/>
    </row>
    <row r="427" spans="1:4" ht="12.75">
      <c r="A427" s="10"/>
      <c r="B427" s="10"/>
      <c r="C427" s="11"/>
      <c r="D427" s="11"/>
    </row>
    <row r="428" spans="1:4" ht="12.75">
      <c r="A428" s="10"/>
      <c r="B428" s="10"/>
      <c r="C428" s="11"/>
      <c r="D428" s="11"/>
    </row>
    <row r="429" spans="1:4" ht="12.75">
      <c r="A429" s="10"/>
      <c r="B429" s="10"/>
      <c r="C429" s="11"/>
      <c r="D429" s="11"/>
    </row>
    <row r="430" spans="1:4" ht="12.75">
      <c r="A430" s="10"/>
      <c r="B430" s="10"/>
      <c r="C430" s="11"/>
      <c r="D430" s="11"/>
    </row>
    <row r="431" spans="1:4" ht="12.75">
      <c r="A431" s="10"/>
      <c r="B431" s="10"/>
      <c r="C431" s="11"/>
      <c r="D431" s="11"/>
    </row>
    <row r="432" spans="1:4" ht="12.75">
      <c r="A432" s="10"/>
      <c r="B432" s="10"/>
      <c r="C432" s="11"/>
      <c r="D432" s="11"/>
    </row>
    <row r="433" spans="1:4" ht="12.75">
      <c r="A433" s="10"/>
      <c r="B433" s="10"/>
      <c r="C433" s="11"/>
      <c r="D433" s="11"/>
    </row>
    <row r="434" spans="1:4" ht="12.75">
      <c r="A434" s="10"/>
      <c r="B434" s="10"/>
      <c r="C434" s="11"/>
      <c r="D434" s="11"/>
    </row>
    <row r="435" spans="1:4" ht="12.75">
      <c r="A435" s="10"/>
      <c r="B435" s="10"/>
      <c r="C435" s="11"/>
      <c r="D435" s="11"/>
    </row>
    <row r="436" spans="1:4" ht="12.75">
      <c r="A436" s="10"/>
      <c r="B436" s="10"/>
      <c r="C436" s="11"/>
      <c r="D436" s="11"/>
    </row>
    <row r="437" spans="1:4" ht="12.75">
      <c r="A437" s="10"/>
      <c r="B437" s="10"/>
      <c r="C437" s="11"/>
      <c r="D437" s="11"/>
    </row>
    <row r="438" spans="1:4" ht="12.75">
      <c r="A438" s="10"/>
      <c r="B438" s="10"/>
      <c r="C438" s="11"/>
      <c r="D438" s="11"/>
    </row>
    <row r="439" spans="1:4" ht="12.75">
      <c r="A439" s="10"/>
      <c r="B439" s="10"/>
      <c r="C439" s="11"/>
      <c r="D439" s="11"/>
    </row>
    <row r="440" spans="1:4" ht="12.75">
      <c r="A440" s="10"/>
      <c r="B440" s="10"/>
      <c r="C440" s="11"/>
      <c r="D440" s="11"/>
    </row>
    <row r="441" spans="1:4" ht="12.75">
      <c r="A441" s="10"/>
      <c r="B441" s="10"/>
      <c r="C441" s="11"/>
      <c r="D441" s="11"/>
    </row>
    <row r="442" spans="1:4" ht="12.75">
      <c r="A442" s="10"/>
      <c r="B442" s="10"/>
      <c r="C442" s="11"/>
      <c r="D442" s="11"/>
    </row>
    <row r="443" spans="1:4" ht="12.75">
      <c r="A443" s="10"/>
      <c r="B443" s="10"/>
      <c r="C443" s="11"/>
      <c r="D443" s="11"/>
    </row>
    <row r="444" spans="1:4" ht="12.75">
      <c r="A444" s="10"/>
      <c r="B444" s="10"/>
      <c r="C444" s="11"/>
      <c r="D444" s="11"/>
    </row>
    <row r="445" spans="1:4" ht="12.75">
      <c r="A445" s="10"/>
      <c r="B445" s="10"/>
      <c r="C445" s="11"/>
      <c r="D445" s="11"/>
    </row>
    <row r="446" spans="1:4" ht="12.75">
      <c r="A446" s="10"/>
      <c r="B446" s="10"/>
      <c r="C446" s="11"/>
      <c r="D446" s="11"/>
    </row>
    <row r="447" spans="1:4" ht="12.75">
      <c r="A447" s="10"/>
      <c r="B447" s="10"/>
      <c r="C447" s="11"/>
      <c r="D447" s="11"/>
    </row>
    <row r="448" spans="1:4" ht="12.75">
      <c r="A448" s="10"/>
      <c r="B448" s="10"/>
      <c r="C448" s="11"/>
      <c r="D448" s="11"/>
    </row>
    <row r="449" spans="1:4" ht="12.75">
      <c r="A449" s="10"/>
      <c r="B449" s="10"/>
      <c r="C449" s="11"/>
      <c r="D449" s="11"/>
    </row>
    <row r="450" spans="1:4" ht="12.75">
      <c r="A450" s="10"/>
      <c r="B450" s="10"/>
      <c r="C450" s="11"/>
      <c r="D450" s="11"/>
    </row>
    <row r="451" spans="1:4" ht="12.75">
      <c r="A451" s="10"/>
      <c r="B451" s="10"/>
      <c r="C451" s="11"/>
      <c r="D451" s="11"/>
    </row>
    <row r="452" spans="1:4" ht="12.75">
      <c r="A452" s="10"/>
      <c r="B452" s="10"/>
      <c r="C452" s="11"/>
      <c r="D452" s="11"/>
    </row>
    <row r="453" spans="1:4" ht="12.75">
      <c r="A453" s="10"/>
      <c r="B453" s="10"/>
      <c r="C453" s="11"/>
      <c r="D453" s="11"/>
    </row>
    <row r="454" spans="1:4" ht="12.75">
      <c r="A454" s="10"/>
      <c r="B454" s="10"/>
      <c r="C454" s="11"/>
      <c r="D454" s="11"/>
    </row>
    <row r="455" spans="1:4" ht="12.75">
      <c r="A455" s="10"/>
      <c r="B455" s="10"/>
      <c r="C455" s="11"/>
      <c r="D455" s="11"/>
    </row>
    <row r="456" spans="1:4" ht="12.75">
      <c r="A456" s="10"/>
      <c r="B456" s="10"/>
      <c r="C456" s="11"/>
      <c r="D456" s="11"/>
    </row>
    <row r="457" spans="1:4" ht="12.75">
      <c r="A457" s="10"/>
      <c r="B457" s="10"/>
      <c r="C457" s="11"/>
      <c r="D457" s="11"/>
    </row>
    <row r="458" spans="1:4" ht="12.75">
      <c r="A458" s="10"/>
      <c r="B458" s="10"/>
      <c r="C458" s="11"/>
      <c r="D458" s="11"/>
    </row>
    <row r="459" spans="1:4" ht="12.75">
      <c r="A459" s="10"/>
      <c r="B459" s="10"/>
      <c r="C459" s="11"/>
      <c r="D459" s="11"/>
    </row>
    <row r="460" spans="1:4" ht="12.75">
      <c r="A460" s="10"/>
      <c r="B460" s="10"/>
      <c r="C460" s="11"/>
      <c r="D460" s="11"/>
    </row>
    <row r="461" spans="1:4" ht="12.75">
      <c r="A461" s="10"/>
      <c r="B461" s="10"/>
      <c r="C461" s="11"/>
      <c r="D461" s="11"/>
    </row>
    <row r="462" spans="1:4" ht="12.75">
      <c r="A462" s="10"/>
      <c r="B462" s="10"/>
      <c r="C462" s="11"/>
      <c r="D462" s="11"/>
    </row>
    <row r="463" spans="1:4" ht="12.75">
      <c r="A463" s="10"/>
      <c r="B463" s="10"/>
      <c r="C463" s="11"/>
      <c r="D463" s="11"/>
    </row>
    <row r="464" spans="1:4" ht="12.75">
      <c r="A464" s="10"/>
      <c r="B464" s="10"/>
      <c r="C464" s="11"/>
      <c r="D464" s="11"/>
    </row>
    <row r="465" spans="1:4" ht="12.75">
      <c r="A465" s="10"/>
      <c r="B465" s="10"/>
      <c r="C465" s="11"/>
      <c r="D465" s="11"/>
    </row>
    <row r="466" spans="1:4" ht="12.75">
      <c r="A466" s="10"/>
      <c r="B466" s="10"/>
      <c r="C466" s="11"/>
      <c r="D466" s="11"/>
    </row>
    <row r="467" spans="1:4" ht="12.75">
      <c r="A467" s="10"/>
      <c r="B467" s="10"/>
      <c r="C467" s="11"/>
      <c r="D467" s="11"/>
    </row>
    <row r="468" spans="1:4" ht="12.75">
      <c r="A468" s="10"/>
      <c r="B468" s="10"/>
      <c r="C468" s="11"/>
      <c r="D468" s="11"/>
    </row>
    <row r="469" spans="1:4" ht="12.75">
      <c r="A469" s="10"/>
      <c r="B469" s="10"/>
      <c r="C469" s="11"/>
      <c r="D469" s="11"/>
    </row>
    <row r="470" spans="1:4" ht="12.75">
      <c r="A470" s="10"/>
      <c r="B470" s="10"/>
      <c r="C470" s="11"/>
      <c r="D470" s="11"/>
    </row>
    <row r="471" spans="1:4" ht="12.75">
      <c r="A471" s="10"/>
      <c r="B471" s="10"/>
      <c r="C471" s="11"/>
      <c r="D471" s="11"/>
    </row>
    <row r="472" spans="1:4" ht="12.75">
      <c r="A472" s="10"/>
      <c r="B472" s="10"/>
      <c r="C472" s="11"/>
      <c r="D472" s="11"/>
    </row>
    <row r="473" spans="1:4" ht="12.75">
      <c r="A473" s="10"/>
      <c r="B473" s="10"/>
      <c r="C473" s="11"/>
      <c r="D473" s="11"/>
    </row>
    <row r="474" spans="1:4" ht="12.75">
      <c r="A474" s="10"/>
      <c r="B474" s="10"/>
      <c r="C474" s="11"/>
      <c r="D474" s="11"/>
    </row>
    <row r="475" spans="1:4" ht="12.75">
      <c r="A475" s="10"/>
      <c r="B475" s="10"/>
      <c r="C475" s="11"/>
      <c r="D475" s="11"/>
    </row>
    <row r="476" spans="1:4" ht="12.75">
      <c r="A476" s="10"/>
      <c r="B476" s="10"/>
      <c r="C476" s="11"/>
      <c r="D476" s="11"/>
    </row>
    <row r="477" spans="1:4" ht="12.75">
      <c r="A477" s="10"/>
      <c r="B477" s="10"/>
      <c r="C477" s="11"/>
      <c r="D477" s="11"/>
    </row>
    <row r="478" spans="1:4" ht="12.75">
      <c r="A478" s="10"/>
      <c r="B478" s="10"/>
      <c r="C478" s="11"/>
      <c r="D478" s="11"/>
    </row>
    <row r="479" spans="1:4" ht="12.75">
      <c r="A479" s="10"/>
      <c r="B479" s="10"/>
      <c r="C479" s="11"/>
      <c r="D479" s="11"/>
    </row>
    <row r="480" spans="1:4" ht="12.75">
      <c r="A480" s="10"/>
      <c r="B480" s="10"/>
      <c r="C480" s="11"/>
      <c r="D480" s="11"/>
    </row>
    <row r="481" spans="1:4" ht="12.75">
      <c r="A481" s="10"/>
      <c r="B481" s="10"/>
      <c r="C481" s="11"/>
      <c r="D481" s="11"/>
    </row>
    <row r="482" spans="1:4" ht="12.75">
      <c r="A482" s="10"/>
      <c r="B482" s="10"/>
      <c r="C482" s="11"/>
      <c r="D482" s="11"/>
    </row>
    <row r="483" spans="1:4" ht="12.75">
      <c r="A483" s="10"/>
      <c r="B483" s="10"/>
      <c r="C483" s="11"/>
      <c r="D483" s="11"/>
    </row>
    <row r="484" spans="1:4" ht="12.75">
      <c r="A484" s="10"/>
      <c r="B484" s="10"/>
      <c r="C484" s="11"/>
      <c r="D484" s="11"/>
    </row>
    <row r="485" spans="1:4" ht="12.75">
      <c r="A485" s="10"/>
      <c r="B485" s="10"/>
      <c r="C485" s="11"/>
      <c r="D485" s="11"/>
    </row>
    <row r="486" spans="1:4" ht="12.75">
      <c r="A486" s="10"/>
      <c r="B486" s="10"/>
      <c r="C486" s="11"/>
      <c r="D486" s="11"/>
    </row>
    <row r="487" spans="1:4" ht="12.75">
      <c r="A487" s="10"/>
      <c r="B487" s="10"/>
      <c r="C487" s="11"/>
      <c r="D487" s="11"/>
    </row>
    <row r="488" spans="1:4" ht="12.75">
      <c r="A488" s="10"/>
      <c r="B488" s="10"/>
      <c r="C488" s="11"/>
      <c r="D488" s="11"/>
    </row>
    <row r="489" spans="1:4" ht="12.75">
      <c r="A489" s="10"/>
      <c r="B489" s="10"/>
      <c r="C489" s="11"/>
      <c r="D489" s="11"/>
    </row>
    <row r="490" spans="1:4" ht="12.75">
      <c r="A490" s="10"/>
      <c r="B490" s="10"/>
      <c r="C490" s="11"/>
      <c r="D490" s="11"/>
    </row>
    <row r="491" spans="1:4" ht="12.75">
      <c r="A491" s="10"/>
      <c r="B491" s="10"/>
      <c r="C491" s="11"/>
      <c r="D491" s="11"/>
    </row>
    <row r="492" spans="1:4" ht="12.75">
      <c r="A492" s="10"/>
      <c r="B492" s="10"/>
      <c r="C492" s="11"/>
      <c r="D492" s="11"/>
    </row>
    <row r="493" spans="1:4" ht="12.75">
      <c r="A493" s="10"/>
      <c r="B493" s="10"/>
      <c r="C493" s="11"/>
      <c r="D493" s="11"/>
    </row>
    <row r="494" spans="1:4" ht="12.75">
      <c r="A494" s="10"/>
      <c r="B494" s="10"/>
      <c r="C494" s="11"/>
      <c r="D494" s="11"/>
    </row>
  </sheetData>
  <mergeCells count="24">
    <mergeCell ref="E88:E89"/>
    <mergeCell ref="A343:A344"/>
    <mergeCell ref="B343:B344"/>
    <mergeCell ref="C343:C344"/>
    <mergeCell ref="D343:D344"/>
    <mergeCell ref="E343:E344"/>
    <mergeCell ref="A88:A89"/>
    <mergeCell ref="B88:B89"/>
    <mergeCell ref="C88:C89"/>
    <mergeCell ref="D88:D89"/>
    <mergeCell ref="C13:C14"/>
    <mergeCell ref="A7:E7"/>
    <mergeCell ref="A8:E8"/>
    <mergeCell ref="A9:E9"/>
    <mergeCell ref="A10:E10"/>
    <mergeCell ref="A13:A14"/>
    <mergeCell ref="B13:B14"/>
    <mergeCell ref="D13:D14"/>
    <mergeCell ref="E13:E14"/>
    <mergeCell ref="A6:E6"/>
    <mergeCell ref="B1:E1"/>
    <mergeCell ref="B2:E2"/>
    <mergeCell ref="B3:E3"/>
    <mergeCell ref="B4:E4"/>
  </mergeCells>
  <printOptions/>
  <pageMargins left="0.5905511811023623" right="0.1968503937007874" top="0.31496062992125984" bottom="0.3937007874015748" header="0" footer="0"/>
  <pageSetup fitToHeight="0" horizontalDpi="600" verticalDpi="600" orientation="portrait" pageOrder="overThenDown" paperSize="9" scale="85" r:id="rId1"/>
  <rowBreaks count="2" manualBreakCount="2">
    <brk id="42" max="4" man="1"/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FIN3</cp:lastModifiedBy>
  <cp:lastPrinted>2013-11-22T05:19:31Z</cp:lastPrinted>
  <dcterms:created xsi:type="dcterms:W3CDTF">1999-06-18T11:49:53Z</dcterms:created>
  <dcterms:modified xsi:type="dcterms:W3CDTF">2013-11-22T05:22:46Z</dcterms:modified>
  <cp:category/>
  <cp:version/>
  <cp:contentType/>
  <cp:contentStatus/>
</cp:coreProperties>
</file>